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4"/>
  <workbookPr hidePivotFieldList="1" defaultThemeVersion="166925"/>
  <mc:AlternateContent xmlns:mc="http://schemas.openxmlformats.org/markup-compatibility/2006">
    <mc:Choice Requires="x15">
      <x15ac:absPath xmlns:x15ac="http://schemas.microsoft.com/office/spreadsheetml/2010/11/ac" url="C:\Users\HC30\Desktop\"/>
    </mc:Choice>
  </mc:AlternateContent>
  <xr:revisionPtr revIDLastSave="0" documentId="13_ncr:1_{1E321931-44BD-4E99-B258-FBFE5F7581D0}" xr6:coauthVersionLast="36" xr6:coauthVersionMax="46" xr10:uidLastSave="{00000000-0000-0000-0000-000000000000}"/>
  <bookViews>
    <workbookView xWindow="0" yWindow="0" windowWidth="28800" windowHeight="12135" firstSheet="5" activeTab="5" xr2:uid="{00000000-000D-0000-FFFF-FFFF00000000}"/>
  </bookViews>
  <sheets>
    <sheet name="（分析）集計の内訳" sheetId="17" r:id="rId1"/>
    <sheet name="（分析）業務区分別分類" sheetId="16" r:id="rId2"/>
    <sheet name="（分析）職種別" sheetId="14" r:id="rId3"/>
    <sheet name="（参考）各シートの見方" sheetId="18" r:id="rId4"/>
    <sheet name="（参考）業務×標準スキル対応表" sheetId="19" r:id="rId5"/>
    <sheet name="（参考）標準スキル一覧" sheetId="20" r:id="rId6"/>
    <sheet name="（参考）分類コード" sheetId="21" r:id="rId7"/>
    <sheet name="（参考）業務を担いうる職種の略称" sheetId="4" r:id="rId8"/>
  </sheets>
  <definedNames>
    <definedName name="_xlnm._FilterDatabase" localSheetId="4" hidden="1">'（参考）業務×標準スキル対応表'!$A$1:$O$91</definedName>
    <definedName name="_xlnm._FilterDatabase" localSheetId="5" hidden="1">'（参考）標準スキル一覧'!$A$1:$AC$92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 i="20" l="1"/>
  <c r="D3" i="20"/>
  <c r="C4" i="20"/>
  <c r="D4" i="20"/>
  <c r="C5" i="20"/>
  <c r="D5" i="20"/>
  <c r="C6" i="20"/>
  <c r="D6" i="20"/>
  <c r="C7" i="20"/>
  <c r="D7" i="20"/>
  <c r="C8" i="20"/>
  <c r="D8" i="20"/>
  <c r="C9" i="20"/>
  <c r="D9" i="20"/>
  <c r="C10" i="20"/>
  <c r="D10" i="20"/>
  <c r="C11" i="20"/>
  <c r="D11" i="20"/>
  <c r="C12" i="20"/>
  <c r="D12" i="20"/>
  <c r="C13" i="20"/>
  <c r="D13" i="20"/>
  <c r="C14" i="20"/>
  <c r="D14" i="20"/>
  <c r="C15" i="20"/>
  <c r="D15" i="20"/>
  <c r="C16" i="20"/>
  <c r="D16" i="20"/>
  <c r="C17" i="20"/>
  <c r="D17" i="20"/>
  <c r="C18" i="20"/>
  <c r="D18" i="20"/>
  <c r="C19" i="20"/>
  <c r="D19" i="20"/>
  <c r="C20" i="20"/>
  <c r="D20" i="20"/>
  <c r="C21" i="20"/>
  <c r="D21" i="20"/>
  <c r="C22" i="20"/>
  <c r="D22" i="20"/>
  <c r="C23" i="20"/>
  <c r="D23" i="20"/>
  <c r="C24" i="20"/>
  <c r="D24" i="20"/>
  <c r="C25" i="20"/>
  <c r="D25" i="20"/>
  <c r="C26" i="20"/>
  <c r="D26" i="20"/>
  <c r="C27" i="20"/>
  <c r="D27" i="20"/>
  <c r="C28" i="20"/>
  <c r="C29" i="20"/>
  <c r="C30" i="20"/>
  <c r="C31" i="20"/>
  <c r="C32" i="20"/>
  <c r="C33" i="20"/>
  <c r="C34" i="20"/>
  <c r="C35" i="20"/>
  <c r="C36" i="20"/>
  <c r="C37" i="20"/>
  <c r="C38" i="20"/>
  <c r="C39" i="20"/>
  <c r="C40" i="20"/>
  <c r="C41" i="20"/>
  <c r="C42" i="20"/>
  <c r="C43" i="20"/>
  <c r="C44" i="20"/>
  <c r="C45" i="20"/>
  <c r="C46" i="20"/>
  <c r="D47" i="20"/>
  <c r="D48" i="20"/>
  <c r="C49" i="20"/>
  <c r="D49" i="20"/>
  <c r="C50" i="20"/>
  <c r="D50" i="20"/>
  <c r="C51" i="20"/>
  <c r="D51" i="20"/>
  <c r="C52" i="20"/>
  <c r="D52" i="20"/>
  <c r="C53" i="20"/>
  <c r="D53" i="20"/>
  <c r="C54" i="20"/>
  <c r="D54" i="20"/>
  <c r="C55" i="20"/>
  <c r="D55" i="20"/>
  <c r="C56" i="20"/>
  <c r="D56" i="20"/>
  <c r="C57" i="20"/>
  <c r="D57" i="20"/>
  <c r="C58" i="20"/>
  <c r="D58" i="20"/>
  <c r="C59" i="20"/>
  <c r="D59" i="20"/>
  <c r="C60" i="20"/>
  <c r="D60" i="20"/>
  <c r="C61" i="20"/>
  <c r="D61" i="20"/>
  <c r="C62" i="20"/>
  <c r="D62" i="20"/>
  <c r="C63" i="20"/>
  <c r="D63" i="20"/>
  <c r="C64" i="20"/>
  <c r="D64" i="20"/>
  <c r="C65" i="20"/>
  <c r="D65" i="20"/>
  <c r="C66" i="20"/>
  <c r="D66" i="20"/>
  <c r="C67" i="20"/>
  <c r="D67" i="20"/>
  <c r="C68" i="20"/>
  <c r="D68" i="20"/>
  <c r="C69" i="20"/>
  <c r="D69" i="20"/>
  <c r="C70" i="20"/>
  <c r="D70" i="20"/>
  <c r="D71" i="20"/>
  <c r="D72" i="20"/>
  <c r="D73" i="20"/>
  <c r="D74" i="20"/>
  <c r="D75" i="20"/>
  <c r="D76" i="20"/>
  <c r="D77" i="20"/>
  <c r="D78" i="20"/>
  <c r="D79" i="20"/>
  <c r="D80" i="20"/>
  <c r="D81" i="20"/>
  <c r="D82" i="20"/>
  <c r="D83" i="20"/>
  <c r="T3" i="17" l="1"/>
  <c r="U3" i="17"/>
  <c r="V3" i="17"/>
  <c r="W3" i="17"/>
  <c r="X3" i="17"/>
  <c r="Y3" i="17"/>
  <c r="Z3" i="17"/>
  <c r="AA3" i="17"/>
  <c r="AB3" i="17"/>
  <c r="AC3" i="17"/>
  <c r="AD3" i="17"/>
  <c r="AE3" i="17"/>
  <c r="AF3" i="17"/>
  <c r="AG3" i="17"/>
  <c r="AH3" i="17"/>
  <c r="T4" i="17"/>
  <c r="U4" i="17"/>
  <c r="V4" i="17"/>
  <c r="W4" i="17"/>
  <c r="X4" i="17"/>
  <c r="Y4" i="17"/>
  <c r="Z4" i="17"/>
  <c r="AA4" i="17"/>
  <c r="AB4" i="17"/>
  <c r="AC4" i="17"/>
  <c r="AD4" i="17"/>
  <c r="AE4" i="17"/>
  <c r="AF4" i="17"/>
  <c r="AG4" i="17"/>
  <c r="AH4" i="17"/>
  <c r="T5" i="17"/>
  <c r="U5" i="17"/>
  <c r="V5" i="17"/>
  <c r="W5" i="17"/>
  <c r="X5" i="17"/>
  <c r="Y5" i="17"/>
  <c r="Z5" i="17"/>
  <c r="AA5" i="17"/>
  <c r="AB5" i="17"/>
  <c r="AC5" i="17"/>
  <c r="AD5" i="17"/>
  <c r="AE5" i="17"/>
  <c r="AF5" i="17"/>
  <c r="AG5" i="17"/>
  <c r="AH5" i="17"/>
  <c r="T6" i="17"/>
  <c r="U6" i="17"/>
  <c r="V6" i="17"/>
  <c r="W6" i="17"/>
  <c r="X6" i="17"/>
  <c r="Y6" i="17"/>
  <c r="Z6" i="17"/>
  <c r="AA6" i="17"/>
  <c r="AB6" i="17"/>
  <c r="AC6" i="17"/>
  <c r="AD6" i="17"/>
  <c r="AE6" i="17"/>
  <c r="AF6" i="17"/>
  <c r="AG6" i="17"/>
  <c r="AH6" i="17"/>
  <c r="T7" i="17"/>
  <c r="U7" i="17"/>
  <c r="V7" i="17"/>
  <c r="W7" i="17"/>
  <c r="X7" i="17"/>
  <c r="Y7" i="17"/>
  <c r="Z7" i="17"/>
  <c r="AA7" i="17"/>
  <c r="AB7" i="17"/>
  <c r="AC7" i="17"/>
  <c r="AD7" i="17"/>
  <c r="AE7" i="17"/>
  <c r="AF7" i="17"/>
  <c r="AG7" i="17"/>
  <c r="AH7" i="17"/>
  <c r="T8" i="17"/>
  <c r="U8" i="17"/>
  <c r="V8" i="17"/>
  <c r="W8" i="17"/>
  <c r="X8" i="17"/>
  <c r="Y8" i="17"/>
  <c r="Z8" i="17"/>
  <c r="AA8" i="17"/>
  <c r="AB8" i="17"/>
  <c r="AC8" i="17"/>
  <c r="AD8" i="17"/>
  <c r="AE8" i="17"/>
  <c r="AF8" i="17"/>
  <c r="AG8" i="17"/>
  <c r="AH8" i="17"/>
  <c r="T9" i="17"/>
  <c r="U9" i="17"/>
  <c r="V9" i="17"/>
  <c r="W9" i="17"/>
  <c r="X9" i="17"/>
  <c r="Y9" i="17"/>
  <c r="Z9" i="17"/>
  <c r="AA9" i="17"/>
  <c r="AB9" i="17"/>
  <c r="AC9" i="17"/>
  <c r="AD9" i="17"/>
  <c r="AE9" i="17"/>
  <c r="AF9" i="17"/>
  <c r="AG9" i="17"/>
  <c r="AH9" i="17"/>
  <c r="T10" i="17"/>
  <c r="U10" i="17"/>
  <c r="V10" i="17"/>
  <c r="W10" i="17"/>
  <c r="X10" i="17"/>
  <c r="Y10" i="17"/>
  <c r="Z10" i="17"/>
  <c r="AA10" i="17"/>
  <c r="AB10" i="17"/>
  <c r="AC10" i="17"/>
  <c r="AD10" i="17"/>
  <c r="AE10" i="17"/>
  <c r="AF10" i="17"/>
  <c r="AG10" i="17"/>
  <c r="AH10" i="17"/>
  <c r="T11" i="17"/>
  <c r="U11" i="17"/>
  <c r="V11" i="17"/>
  <c r="W11" i="17"/>
  <c r="X11" i="17"/>
  <c r="Y11" i="17"/>
  <c r="Z11" i="17"/>
  <c r="AA11" i="17"/>
  <c r="AB11" i="17"/>
  <c r="AC11" i="17"/>
  <c r="AD11" i="17"/>
  <c r="AE11" i="17"/>
  <c r="AF11" i="17"/>
  <c r="AG11" i="17"/>
  <c r="AH11" i="17"/>
  <c r="T12" i="17"/>
  <c r="U12" i="17"/>
  <c r="V12" i="17"/>
  <c r="W12" i="17"/>
  <c r="X12" i="17"/>
  <c r="Y12" i="17"/>
  <c r="Z12" i="17"/>
  <c r="AA12" i="17"/>
  <c r="AB12" i="17"/>
  <c r="AC12" i="17"/>
  <c r="AD12" i="17"/>
  <c r="AE12" i="17"/>
  <c r="AF12" i="17"/>
  <c r="AG12" i="17"/>
  <c r="AH12" i="17"/>
  <c r="T13" i="17"/>
  <c r="U13" i="17"/>
  <c r="V13" i="17"/>
  <c r="W13" i="17"/>
  <c r="X13" i="17"/>
  <c r="Y13" i="17"/>
  <c r="Z13" i="17"/>
  <c r="AA13" i="17"/>
  <c r="AB13" i="17"/>
  <c r="AC13" i="17"/>
  <c r="AD13" i="17"/>
  <c r="AE13" i="17"/>
  <c r="AF13" i="17"/>
  <c r="AG13" i="17"/>
  <c r="AH13" i="17"/>
  <c r="T14" i="17"/>
  <c r="U14" i="17"/>
  <c r="V14" i="17"/>
  <c r="W14" i="17"/>
  <c r="X14" i="17"/>
  <c r="Y14" i="17"/>
  <c r="Z14" i="17"/>
  <c r="AA14" i="17"/>
  <c r="AB14" i="17"/>
  <c r="AC14" i="17"/>
  <c r="AD14" i="17"/>
  <c r="AE14" i="17"/>
  <c r="AF14" i="17"/>
  <c r="AG14" i="17"/>
  <c r="AH14" i="17"/>
  <c r="T15" i="17"/>
  <c r="U15" i="17"/>
  <c r="V15" i="17"/>
  <c r="W15" i="17"/>
  <c r="X15" i="17"/>
  <c r="Y15" i="17"/>
  <c r="Z15" i="17"/>
  <c r="AA15" i="17"/>
  <c r="AB15" i="17"/>
  <c r="AC15" i="17"/>
  <c r="AD15" i="17"/>
  <c r="AE15" i="17"/>
  <c r="AF15" i="17"/>
  <c r="AG15" i="17"/>
  <c r="AH15" i="17"/>
  <c r="T16" i="17"/>
  <c r="U16" i="17"/>
  <c r="V16" i="17"/>
  <c r="W16" i="17"/>
  <c r="X16" i="17"/>
  <c r="Y16" i="17"/>
  <c r="Z16" i="17"/>
  <c r="AA16" i="17"/>
  <c r="AB16" i="17"/>
  <c r="AC16" i="17"/>
  <c r="AD16" i="17"/>
  <c r="AE16" i="17"/>
  <c r="AF16" i="17"/>
  <c r="AG16" i="17"/>
  <c r="AH16" i="17"/>
  <c r="T17" i="17"/>
  <c r="U17" i="17"/>
  <c r="V17" i="17"/>
  <c r="W17" i="17"/>
  <c r="X17" i="17"/>
  <c r="Y17" i="17"/>
  <c r="Z17" i="17"/>
  <c r="AA17" i="17"/>
  <c r="AB17" i="17"/>
  <c r="AC17" i="17"/>
  <c r="AD17" i="17"/>
  <c r="AE17" i="17"/>
  <c r="AF17" i="17"/>
  <c r="AG17" i="17"/>
  <c r="AH17" i="17"/>
  <c r="T18" i="17"/>
  <c r="U18" i="17"/>
  <c r="V18" i="17"/>
  <c r="W18" i="17"/>
  <c r="X18" i="17"/>
  <c r="Y18" i="17"/>
  <c r="Z18" i="17"/>
  <c r="AA18" i="17"/>
  <c r="AB18" i="17"/>
  <c r="AC18" i="17"/>
  <c r="AD18" i="17"/>
  <c r="AE18" i="17"/>
  <c r="AF18" i="17"/>
  <c r="AG18" i="17"/>
  <c r="AH18" i="17"/>
  <c r="T19" i="17"/>
  <c r="U19" i="17"/>
  <c r="V19" i="17"/>
  <c r="W19" i="17"/>
  <c r="X19" i="17"/>
  <c r="Y19" i="17"/>
  <c r="Z19" i="17"/>
  <c r="AA19" i="17"/>
  <c r="AB19" i="17"/>
  <c r="AC19" i="17"/>
  <c r="AD19" i="17"/>
  <c r="AE19" i="17"/>
  <c r="AF19" i="17"/>
  <c r="AG19" i="17"/>
  <c r="AH19" i="17"/>
  <c r="T20" i="17"/>
  <c r="U20" i="17"/>
  <c r="V20" i="17"/>
  <c r="W20" i="17"/>
  <c r="X20" i="17"/>
  <c r="Y20" i="17"/>
  <c r="Z20" i="17"/>
  <c r="AA20" i="17"/>
  <c r="AB20" i="17"/>
  <c r="AC20" i="17"/>
  <c r="AD20" i="17"/>
  <c r="AE20" i="17"/>
  <c r="AF20" i="17"/>
  <c r="AG20" i="17"/>
  <c r="AH20" i="17"/>
  <c r="T21" i="17"/>
  <c r="U21" i="17"/>
  <c r="V21" i="17"/>
  <c r="W21" i="17"/>
  <c r="X21" i="17"/>
  <c r="Y21" i="17"/>
  <c r="Z21" i="17"/>
  <c r="AA21" i="17"/>
  <c r="AB21" i="17"/>
  <c r="AC21" i="17"/>
  <c r="AD21" i="17"/>
  <c r="AE21" i="17"/>
  <c r="AF21" i="17"/>
  <c r="AG21" i="17"/>
  <c r="AH21" i="17"/>
  <c r="T22" i="17"/>
  <c r="U22" i="17"/>
  <c r="V22" i="17"/>
  <c r="W22" i="17"/>
  <c r="X22" i="17"/>
  <c r="Y22" i="17"/>
  <c r="Z22" i="17"/>
  <c r="AA22" i="17"/>
  <c r="AB22" i="17"/>
  <c r="AC22" i="17"/>
  <c r="AD22" i="17"/>
  <c r="AE22" i="17"/>
  <c r="AF22" i="17"/>
  <c r="AG22" i="17"/>
  <c r="AH22" i="17"/>
  <c r="T23" i="17"/>
  <c r="U23" i="17"/>
  <c r="V23" i="17"/>
  <c r="W23" i="17"/>
  <c r="X23" i="17"/>
  <c r="Y23" i="17"/>
  <c r="Z23" i="17"/>
  <c r="AA23" i="17"/>
  <c r="AB23" i="17"/>
  <c r="AC23" i="17"/>
  <c r="AD23" i="17"/>
  <c r="AE23" i="17"/>
  <c r="AF23" i="17"/>
  <c r="AG23" i="17"/>
  <c r="AH23" i="17"/>
  <c r="T24" i="17"/>
  <c r="U24" i="17"/>
  <c r="V24" i="17"/>
  <c r="W24" i="17"/>
  <c r="X24" i="17"/>
  <c r="Y24" i="17"/>
  <c r="Z24" i="17"/>
  <c r="AA24" i="17"/>
  <c r="AB24" i="17"/>
  <c r="AC24" i="17"/>
  <c r="AD24" i="17"/>
  <c r="AE24" i="17"/>
  <c r="AF24" i="17"/>
  <c r="AG24" i="17"/>
  <c r="AH24" i="17"/>
  <c r="T25" i="17"/>
  <c r="U25" i="17"/>
  <c r="V25" i="17"/>
  <c r="W25" i="17"/>
  <c r="X25" i="17"/>
  <c r="Y25" i="17"/>
  <c r="Z25" i="17"/>
  <c r="AA25" i="17"/>
  <c r="AB25" i="17"/>
  <c r="AC25" i="17"/>
  <c r="AD25" i="17"/>
  <c r="AE25" i="17"/>
  <c r="AF25" i="17"/>
  <c r="AG25" i="17"/>
  <c r="AH25" i="17"/>
  <c r="T26" i="17"/>
  <c r="U26" i="17"/>
  <c r="V26" i="17"/>
  <c r="W26" i="17"/>
  <c r="X26" i="17"/>
  <c r="Y26" i="17"/>
  <c r="Z26" i="17"/>
  <c r="AA26" i="17"/>
  <c r="AB26" i="17"/>
  <c r="AC26" i="17"/>
  <c r="AD26" i="17"/>
  <c r="AE26" i="17"/>
  <c r="AF26" i="17"/>
  <c r="AG26" i="17"/>
  <c r="AH26" i="17"/>
  <c r="T27" i="17"/>
  <c r="U27" i="17"/>
  <c r="V27" i="17"/>
  <c r="W27" i="17"/>
  <c r="X27" i="17"/>
  <c r="Y27" i="17"/>
  <c r="Z27" i="17"/>
  <c r="AA27" i="17"/>
  <c r="AB27" i="17"/>
  <c r="AC27" i="17"/>
  <c r="AD27" i="17"/>
  <c r="AE27" i="17"/>
  <c r="AF27" i="17"/>
  <c r="AG27" i="17"/>
  <c r="AH27" i="17"/>
  <c r="T28" i="17"/>
  <c r="U28" i="17"/>
  <c r="V28" i="17"/>
  <c r="W28" i="17"/>
  <c r="X28" i="17"/>
  <c r="Y28" i="17"/>
  <c r="Z28" i="17"/>
  <c r="AA28" i="17"/>
  <c r="AB28" i="17"/>
  <c r="AC28" i="17"/>
  <c r="AD28" i="17"/>
  <c r="AE28" i="17"/>
  <c r="AF28" i="17"/>
  <c r="AG28" i="17"/>
  <c r="AH28" i="17"/>
  <c r="T29" i="17"/>
  <c r="U29" i="17"/>
  <c r="V29" i="17"/>
  <c r="W29" i="17"/>
  <c r="X29" i="17"/>
  <c r="Y29" i="17"/>
  <c r="Z29" i="17"/>
  <c r="AA29" i="17"/>
  <c r="AB29" i="17"/>
  <c r="AC29" i="17"/>
  <c r="AD29" i="17"/>
  <c r="AE29" i="17"/>
  <c r="AF29" i="17"/>
  <c r="AG29" i="17"/>
  <c r="AH29" i="17"/>
  <c r="T30" i="17"/>
  <c r="U30" i="17"/>
  <c r="V30" i="17"/>
  <c r="W30" i="17"/>
  <c r="X30" i="17"/>
  <c r="Y30" i="17"/>
  <c r="Z30" i="17"/>
  <c r="AA30" i="17"/>
  <c r="AB30" i="17"/>
  <c r="AC30" i="17"/>
  <c r="AD30" i="17"/>
  <c r="AE30" i="17"/>
  <c r="AF30" i="17"/>
  <c r="AG30" i="17"/>
  <c r="AH30" i="17"/>
  <c r="T31" i="17"/>
  <c r="U31" i="17"/>
  <c r="V31" i="17"/>
  <c r="W31" i="17"/>
  <c r="X31" i="17"/>
  <c r="Y31" i="17"/>
  <c r="Z31" i="17"/>
  <c r="AA31" i="17"/>
  <c r="AB31" i="17"/>
  <c r="AC31" i="17"/>
  <c r="AD31" i="17"/>
  <c r="AE31" i="17"/>
  <c r="AF31" i="17"/>
  <c r="AG31" i="17"/>
  <c r="AH31" i="17"/>
  <c r="T32" i="17"/>
  <c r="U32" i="17"/>
  <c r="V32" i="17"/>
  <c r="W32" i="17"/>
  <c r="X32" i="17"/>
  <c r="Y32" i="17"/>
  <c r="Z32" i="17"/>
  <c r="AA32" i="17"/>
  <c r="AB32" i="17"/>
  <c r="AC32" i="17"/>
  <c r="AD32" i="17"/>
  <c r="AE32" i="17"/>
  <c r="AF32" i="17"/>
  <c r="AG32" i="17"/>
  <c r="AH32" i="17"/>
  <c r="T33" i="17"/>
  <c r="U33" i="17"/>
  <c r="V33" i="17"/>
  <c r="W33" i="17"/>
  <c r="X33" i="17"/>
  <c r="Y33" i="17"/>
  <c r="Z33" i="17"/>
  <c r="AA33" i="17"/>
  <c r="AB33" i="17"/>
  <c r="AC33" i="17"/>
  <c r="AD33" i="17"/>
  <c r="AE33" i="17"/>
  <c r="AF33" i="17"/>
  <c r="AG33" i="17"/>
  <c r="AH33" i="17"/>
  <c r="T34" i="17"/>
  <c r="U34" i="17"/>
  <c r="V34" i="17"/>
  <c r="W34" i="17"/>
  <c r="X34" i="17"/>
  <c r="Y34" i="17"/>
  <c r="Z34" i="17"/>
  <c r="AA34" i="17"/>
  <c r="AB34" i="17"/>
  <c r="AC34" i="17"/>
  <c r="AD34" i="17"/>
  <c r="AE34" i="17"/>
  <c r="AF34" i="17"/>
  <c r="AG34" i="17"/>
  <c r="AH34" i="17"/>
  <c r="T35" i="17"/>
  <c r="U35" i="17"/>
  <c r="V35" i="17"/>
  <c r="W35" i="17"/>
  <c r="X35" i="17"/>
  <c r="Y35" i="17"/>
  <c r="Z35" i="17"/>
  <c r="AA35" i="17"/>
  <c r="AB35" i="17"/>
  <c r="AC35" i="17"/>
  <c r="AD35" i="17"/>
  <c r="AE35" i="17"/>
  <c r="AF35" i="17"/>
  <c r="AG35" i="17"/>
  <c r="AH35" i="17"/>
  <c r="T36" i="17"/>
  <c r="U36" i="17"/>
  <c r="V36" i="17"/>
  <c r="W36" i="17"/>
  <c r="X36" i="17"/>
  <c r="Y36" i="17"/>
  <c r="Z36" i="17"/>
  <c r="AA36" i="17"/>
  <c r="AB36" i="17"/>
  <c r="AC36" i="17"/>
  <c r="AD36" i="17"/>
  <c r="AE36" i="17"/>
  <c r="AF36" i="17"/>
  <c r="AG36" i="17"/>
  <c r="AH36" i="17"/>
  <c r="T37" i="17"/>
  <c r="U37" i="17"/>
  <c r="V37" i="17"/>
  <c r="W37" i="17"/>
  <c r="X37" i="17"/>
  <c r="Y37" i="17"/>
  <c r="Z37" i="17"/>
  <c r="AA37" i="17"/>
  <c r="AB37" i="17"/>
  <c r="AC37" i="17"/>
  <c r="AD37" i="17"/>
  <c r="AE37" i="17"/>
  <c r="AF37" i="17"/>
  <c r="AG37" i="17"/>
  <c r="AH37" i="17"/>
  <c r="T38" i="17"/>
  <c r="U38" i="17"/>
  <c r="V38" i="17"/>
  <c r="W38" i="17"/>
  <c r="X38" i="17"/>
  <c r="Y38" i="17"/>
  <c r="Z38" i="17"/>
  <c r="AA38" i="17"/>
  <c r="AB38" i="17"/>
  <c r="AC38" i="17"/>
  <c r="AD38" i="17"/>
  <c r="AE38" i="17"/>
  <c r="AF38" i="17"/>
  <c r="AG38" i="17"/>
  <c r="AH38" i="17"/>
  <c r="T39" i="17"/>
  <c r="U39" i="17"/>
  <c r="V39" i="17"/>
  <c r="W39" i="17"/>
  <c r="X39" i="17"/>
  <c r="Y39" i="17"/>
  <c r="Z39" i="17"/>
  <c r="AA39" i="17"/>
  <c r="AB39" i="17"/>
  <c r="AC39" i="17"/>
  <c r="AD39" i="17"/>
  <c r="AE39" i="17"/>
  <c r="AF39" i="17"/>
  <c r="AG39" i="17"/>
  <c r="AH39" i="17"/>
  <c r="T40" i="17"/>
  <c r="U40" i="17"/>
  <c r="V40" i="17"/>
  <c r="W40" i="17"/>
  <c r="X40" i="17"/>
  <c r="Y40" i="17"/>
  <c r="Z40" i="17"/>
  <c r="AA40" i="17"/>
  <c r="AB40" i="17"/>
  <c r="AC40" i="17"/>
  <c r="AD40" i="17"/>
  <c r="AE40" i="17"/>
  <c r="AF40" i="17"/>
  <c r="AG40" i="17"/>
  <c r="AH40" i="17"/>
  <c r="T41" i="17"/>
  <c r="U41" i="17"/>
  <c r="V41" i="17"/>
  <c r="W41" i="17"/>
  <c r="X41" i="17"/>
  <c r="Y41" i="17"/>
  <c r="Z41" i="17"/>
  <c r="AA41" i="17"/>
  <c r="AB41" i="17"/>
  <c r="AC41" i="17"/>
  <c r="AD41" i="17"/>
  <c r="AE41" i="17"/>
  <c r="AF41" i="17"/>
  <c r="AG41" i="17"/>
  <c r="AH41" i="17"/>
  <c r="T42" i="17"/>
  <c r="U42" i="17"/>
  <c r="V42" i="17"/>
  <c r="W42" i="17"/>
  <c r="X42" i="17"/>
  <c r="Y42" i="17"/>
  <c r="Z42" i="17"/>
  <c r="AA42" i="17"/>
  <c r="AB42" i="17"/>
  <c r="AC42" i="17"/>
  <c r="AD42" i="17"/>
  <c r="AE42" i="17"/>
  <c r="AF42" i="17"/>
  <c r="AG42" i="17"/>
  <c r="AH42" i="17"/>
  <c r="T43" i="17"/>
  <c r="U43" i="17"/>
  <c r="V43" i="17"/>
  <c r="W43" i="17"/>
  <c r="X43" i="17"/>
  <c r="Y43" i="17"/>
  <c r="Z43" i="17"/>
  <c r="AA43" i="17"/>
  <c r="AB43" i="17"/>
  <c r="AC43" i="17"/>
  <c r="AD43" i="17"/>
  <c r="AE43" i="17"/>
  <c r="AF43" i="17"/>
  <c r="AG43" i="17"/>
  <c r="AH43" i="17"/>
  <c r="T44" i="17"/>
  <c r="U44" i="17"/>
  <c r="V44" i="17"/>
  <c r="W44" i="17"/>
  <c r="X44" i="17"/>
  <c r="Y44" i="17"/>
  <c r="Z44" i="17"/>
  <c r="AA44" i="17"/>
  <c r="AB44" i="17"/>
  <c r="AC44" i="17"/>
  <c r="AD44" i="17"/>
  <c r="AE44" i="17"/>
  <c r="AF44" i="17"/>
  <c r="AG44" i="17"/>
  <c r="AH44" i="17"/>
  <c r="T45" i="17"/>
  <c r="U45" i="17"/>
  <c r="V45" i="17"/>
  <c r="W45" i="17"/>
  <c r="X45" i="17"/>
  <c r="Y45" i="17"/>
  <c r="Z45" i="17"/>
  <c r="AA45" i="17"/>
  <c r="AB45" i="17"/>
  <c r="AC45" i="17"/>
  <c r="AD45" i="17"/>
  <c r="AE45" i="17"/>
  <c r="AF45" i="17"/>
  <c r="AG45" i="17"/>
  <c r="AH45" i="17"/>
  <c r="T46" i="17"/>
  <c r="U46" i="17"/>
  <c r="V46" i="17"/>
  <c r="W46" i="17"/>
  <c r="X46" i="17"/>
  <c r="Y46" i="17"/>
  <c r="Z46" i="17"/>
  <c r="AA46" i="17"/>
  <c r="AB46" i="17"/>
  <c r="AC46" i="17"/>
  <c r="AD46" i="17"/>
  <c r="AE46" i="17"/>
  <c r="AF46" i="17"/>
  <c r="AG46" i="17"/>
  <c r="AH46" i="17"/>
  <c r="T47" i="17"/>
  <c r="U47" i="17"/>
  <c r="V47" i="17"/>
  <c r="W47" i="17"/>
  <c r="X47" i="17"/>
  <c r="Y47" i="17"/>
  <c r="Z47" i="17"/>
  <c r="AA47" i="17"/>
  <c r="AB47" i="17"/>
  <c r="AC47" i="17"/>
  <c r="AD47" i="17"/>
  <c r="AE47" i="17"/>
  <c r="AF47" i="17"/>
  <c r="AG47" i="17"/>
  <c r="AH47" i="17"/>
  <c r="T48" i="17"/>
  <c r="U48" i="17"/>
  <c r="V48" i="17"/>
  <c r="W48" i="17"/>
  <c r="X48" i="17"/>
  <c r="Y48" i="17"/>
  <c r="Z48" i="17"/>
  <c r="AA48" i="17"/>
  <c r="AB48" i="17"/>
  <c r="AC48" i="17"/>
  <c r="AD48" i="17"/>
  <c r="AE48" i="17"/>
  <c r="AF48" i="17"/>
  <c r="AG48" i="17"/>
  <c r="AH48" i="17"/>
  <c r="T49" i="17"/>
  <c r="U49" i="17"/>
  <c r="V49" i="17"/>
  <c r="W49" i="17"/>
  <c r="X49" i="17"/>
  <c r="Y49" i="17"/>
  <c r="Z49" i="17"/>
  <c r="AA49" i="17"/>
  <c r="AB49" i="17"/>
  <c r="AC49" i="17"/>
  <c r="AD49" i="17"/>
  <c r="AE49" i="17"/>
  <c r="AF49" i="17"/>
  <c r="AG49" i="17"/>
  <c r="AH49" i="17"/>
  <c r="T50" i="17"/>
  <c r="U50" i="17"/>
  <c r="V50" i="17"/>
  <c r="W50" i="17"/>
  <c r="X50" i="17"/>
  <c r="Y50" i="17"/>
  <c r="Z50" i="17"/>
  <c r="AA50" i="17"/>
  <c r="AB50" i="17"/>
  <c r="AC50" i="17"/>
  <c r="AD50" i="17"/>
  <c r="AE50" i="17"/>
  <c r="AF50" i="17"/>
  <c r="AG50" i="17"/>
  <c r="AH50" i="17"/>
  <c r="T51" i="17"/>
  <c r="U51" i="17"/>
  <c r="V51" i="17"/>
  <c r="W51" i="17"/>
  <c r="X51" i="17"/>
  <c r="Y51" i="17"/>
  <c r="Z51" i="17"/>
  <c r="AA51" i="17"/>
  <c r="AB51" i="17"/>
  <c r="AC51" i="17"/>
  <c r="AD51" i="17"/>
  <c r="AE51" i="17"/>
  <c r="AF51" i="17"/>
  <c r="AG51" i="17"/>
  <c r="AH51" i="17"/>
  <c r="T52" i="17"/>
  <c r="U52" i="17"/>
  <c r="V52" i="17"/>
  <c r="W52" i="17"/>
  <c r="X52" i="17"/>
  <c r="Y52" i="17"/>
  <c r="Z52" i="17"/>
  <c r="AA52" i="17"/>
  <c r="AB52" i="17"/>
  <c r="AC52" i="17"/>
  <c r="AD52" i="17"/>
  <c r="AE52" i="17"/>
  <c r="AF52" i="17"/>
  <c r="AG52" i="17"/>
  <c r="AH52" i="17"/>
  <c r="T53" i="17"/>
  <c r="U53" i="17"/>
  <c r="V53" i="17"/>
  <c r="W53" i="17"/>
  <c r="X53" i="17"/>
  <c r="Y53" i="17"/>
  <c r="Z53" i="17"/>
  <c r="AA53" i="17"/>
  <c r="AB53" i="17"/>
  <c r="AC53" i="17"/>
  <c r="AD53" i="17"/>
  <c r="AE53" i="17"/>
  <c r="AF53" i="17"/>
  <c r="AG53" i="17"/>
  <c r="AH53" i="17"/>
  <c r="T54" i="17"/>
  <c r="U54" i="17"/>
  <c r="V54" i="17"/>
  <c r="W54" i="17"/>
  <c r="X54" i="17"/>
  <c r="Y54" i="17"/>
  <c r="Z54" i="17"/>
  <c r="AA54" i="17"/>
  <c r="AB54" i="17"/>
  <c r="AC54" i="17"/>
  <c r="AD54" i="17"/>
  <c r="AE54" i="17"/>
  <c r="AF54" i="17"/>
  <c r="AG54" i="17"/>
  <c r="AH54" i="17"/>
  <c r="T55" i="17"/>
  <c r="U55" i="17"/>
  <c r="V55" i="17"/>
  <c r="W55" i="17"/>
  <c r="X55" i="17"/>
  <c r="Y55" i="17"/>
  <c r="Z55" i="17"/>
  <c r="AA55" i="17"/>
  <c r="AB55" i="17"/>
  <c r="AC55" i="17"/>
  <c r="AD55" i="17"/>
  <c r="AE55" i="17"/>
  <c r="AF55" i="17"/>
  <c r="AG55" i="17"/>
  <c r="AH55" i="17"/>
  <c r="T56" i="17"/>
  <c r="U56" i="17"/>
  <c r="V56" i="17"/>
  <c r="W56" i="17"/>
  <c r="X56" i="17"/>
  <c r="Y56" i="17"/>
  <c r="Z56" i="17"/>
  <c r="AA56" i="17"/>
  <c r="AB56" i="17"/>
  <c r="AC56" i="17"/>
  <c r="AD56" i="17"/>
  <c r="AE56" i="17"/>
  <c r="AF56" i="17"/>
  <c r="AG56" i="17"/>
  <c r="AH56" i="17"/>
  <c r="T57" i="17"/>
  <c r="U57" i="17"/>
  <c r="V57" i="17"/>
  <c r="W57" i="17"/>
  <c r="X57" i="17"/>
  <c r="Y57" i="17"/>
  <c r="Z57" i="17"/>
  <c r="AA57" i="17"/>
  <c r="AB57" i="17"/>
  <c r="AC57" i="17"/>
  <c r="AD57" i="17"/>
  <c r="AE57" i="17"/>
  <c r="AF57" i="17"/>
  <c r="AG57" i="17"/>
  <c r="AH57" i="17"/>
  <c r="T58" i="17"/>
  <c r="U58" i="17"/>
  <c r="V58" i="17"/>
  <c r="W58" i="17"/>
  <c r="X58" i="17"/>
  <c r="Y58" i="17"/>
  <c r="Z58" i="17"/>
  <c r="AA58" i="17"/>
  <c r="AB58" i="17"/>
  <c r="AC58" i="17"/>
  <c r="AD58" i="17"/>
  <c r="AE58" i="17"/>
  <c r="AF58" i="17"/>
  <c r="AG58" i="17"/>
  <c r="AH58" i="17"/>
  <c r="T59" i="17"/>
  <c r="U59" i="17"/>
  <c r="V59" i="17"/>
  <c r="W59" i="17"/>
  <c r="X59" i="17"/>
  <c r="Y59" i="17"/>
  <c r="Z59" i="17"/>
  <c r="AA59" i="17"/>
  <c r="AB59" i="17"/>
  <c r="AC59" i="17"/>
  <c r="AD59" i="17"/>
  <c r="AE59" i="17"/>
  <c r="AF59" i="17"/>
  <c r="AG59" i="17"/>
  <c r="AH59" i="17"/>
  <c r="T60" i="17"/>
  <c r="U60" i="17"/>
  <c r="V60" i="17"/>
  <c r="W60" i="17"/>
  <c r="X60" i="17"/>
  <c r="Y60" i="17"/>
  <c r="Z60" i="17"/>
  <c r="AA60" i="17"/>
  <c r="AB60" i="17"/>
  <c r="AC60" i="17"/>
  <c r="AD60" i="17"/>
  <c r="AE60" i="17"/>
  <c r="AF60" i="17"/>
  <c r="AG60" i="17"/>
  <c r="AH60" i="17"/>
  <c r="T61" i="17"/>
  <c r="U61" i="17"/>
  <c r="V61" i="17"/>
  <c r="W61" i="17"/>
  <c r="X61" i="17"/>
  <c r="Y61" i="17"/>
  <c r="Z61" i="17"/>
  <c r="AA61" i="17"/>
  <c r="AB61" i="17"/>
  <c r="AC61" i="17"/>
  <c r="AD61" i="17"/>
  <c r="AE61" i="17"/>
  <c r="AF61" i="17"/>
  <c r="AG61" i="17"/>
  <c r="AH61" i="17"/>
  <c r="T62" i="17"/>
  <c r="U62" i="17"/>
  <c r="V62" i="17"/>
  <c r="W62" i="17"/>
  <c r="X62" i="17"/>
  <c r="Y62" i="17"/>
  <c r="Z62" i="17"/>
  <c r="AA62" i="17"/>
  <c r="AB62" i="17"/>
  <c r="AC62" i="17"/>
  <c r="AD62" i="17"/>
  <c r="AE62" i="17"/>
  <c r="AF62" i="17"/>
  <c r="AG62" i="17"/>
  <c r="AH62" i="17"/>
  <c r="T63" i="17"/>
  <c r="U63" i="17"/>
  <c r="V63" i="17"/>
  <c r="W63" i="17"/>
  <c r="X63" i="17"/>
  <c r="Y63" i="17"/>
  <c r="Z63" i="17"/>
  <c r="AA63" i="17"/>
  <c r="AB63" i="17"/>
  <c r="AC63" i="17"/>
  <c r="AD63" i="17"/>
  <c r="AE63" i="17"/>
  <c r="AF63" i="17"/>
  <c r="AG63" i="17"/>
  <c r="AH63" i="17"/>
  <c r="F5" i="14" l="1"/>
  <c r="F6" i="14"/>
  <c r="F7" i="14"/>
  <c r="B24" i="14" s="1"/>
  <c r="C24" i="14" s="1"/>
  <c r="F8" i="14"/>
  <c r="E25" i="14" s="1"/>
  <c r="F9" i="14"/>
  <c r="F10" i="14"/>
  <c r="F11" i="14"/>
  <c r="E28" i="14" s="1"/>
  <c r="F12" i="14"/>
  <c r="E29" i="14" s="1"/>
  <c r="F13" i="14"/>
  <c r="B30" i="14" s="1"/>
  <c r="C30" i="14" s="1"/>
  <c r="F14" i="14"/>
  <c r="B31" i="14" s="1"/>
  <c r="C31" i="14" s="1"/>
  <c r="F15" i="14"/>
  <c r="B32" i="14" s="1"/>
  <c r="C32" i="14" s="1"/>
  <c r="F16" i="14"/>
  <c r="E33" i="14" s="1"/>
  <c r="F17" i="14"/>
  <c r="F4" i="14"/>
  <c r="E21" i="14" s="1"/>
  <c r="B29" i="14" l="1"/>
  <c r="C29" i="14" s="1"/>
  <c r="B28" i="14"/>
  <c r="D32" i="14"/>
  <c r="F32" i="14" s="1"/>
  <c r="E32" i="14"/>
  <c r="E31" i="14"/>
  <c r="D31" i="14"/>
  <c r="F31" i="14" s="1"/>
  <c r="D21" i="14"/>
  <c r="D30" i="14"/>
  <c r="F30" i="14" s="1"/>
  <c r="D24" i="14"/>
  <c r="F24" i="14" s="1"/>
  <c r="C21" i="14"/>
  <c r="D29" i="14"/>
  <c r="F29" i="14" s="1"/>
  <c r="B27" i="14"/>
  <c r="E24" i="14"/>
  <c r="B26" i="14"/>
  <c r="B25" i="14"/>
  <c r="E23" i="14"/>
  <c r="E27" i="14"/>
  <c r="B21" i="14"/>
  <c r="B23" i="14"/>
  <c r="B34" i="14"/>
  <c r="B22" i="14"/>
  <c r="B33" i="14"/>
  <c r="E34" i="14"/>
  <c r="E30" i="14"/>
  <c r="E26" i="14"/>
  <c r="E22" i="14"/>
  <c r="D28" i="14" l="1"/>
  <c r="C28" i="14"/>
  <c r="D34" i="14"/>
  <c r="C34" i="14"/>
  <c r="C25" i="14"/>
  <c r="D25" i="14"/>
  <c r="C23" i="14"/>
  <c r="D23" i="14"/>
  <c r="C26" i="14"/>
  <c r="D26" i="14"/>
  <c r="C33" i="14"/>
  <c r="D33" i="14"/>
  <c r="C27" i="14"/>
  <c r="D27" i="14"/>
  <c r="D22" i="14"/>
  <c r="C22" i="14"/>
  <c r="F22" i="14" l="1"/>
  <c r="F26" i="14"/>
  <c r="F34" i="14"/>
  <c r="F28" i="14"/>
  <c r="F33" i="14"/>
  <c r="F23" i="14"/>
  <c r="F25" i="14"/>
  <c r="F27" i="14"/>
</calcChain>
</file>

<file path=xl/sharedStrings.xml><?xml version="1.0" encoding="utf-8"?>
<sst xmlns="http://schemas.openxmlformats.org/spreadsheetml/2006/main" count="3396" uniqueCount="646">
  <si>
    <t>業務×標準スキル対応表</t>
  </si>
  <si>
    <t>列タイトル</t>
    <rPh sb="0" eb="1">
      <t>レツ</t>
    </rPh>
    <phoneticPr fontId="1"/>
  </si>
  <si>
    <t>説明</t>
    <rPh sb="0" eb="2">
      <t>セツメイ</t>
    </rPh>
    <phoneticPr fontId="1"/>
  </si>
  <si>
    <t>No</t>
  </si>
  <si>
    <t>通し番号</t>
    <rPh sb="0" eb="1">
      <t>トオ</t>
    </rPh>
    <rPh sb="2" eb="4">
      <t>バンゴウ</t>
    </rPh>
    <phoneticPr fontId="1"/>
  </si>
  <si>
    <t>段階</t>
  </si>
  <si>
    <t>全段階（共通）、研究前【ポリシー策定・サービス設計段階】、研究前【研究の計画段階】、研究中、研究後、日常的支援</t>
    <phoneticPr fontId="1"/>
  </si>
  <si>
    <t>業務区分</t>
  </si>
  <si>
    <t>「研究データ管理の支援」を遂行するために必要な個別の業務を、体系的に把握するために設定した区分です。</t>
    <phoneticPr fontId="1"/>
  </si>
  <si>
    <t>業務の詳細</t>
  </si>
  <si>
    <t>その業務において個別に行われる、具体的な業務内容を詳細に述べたものです。</t>
    <phoneticPr fontId="1"/>
  </si>
  <si>
    <t>スキル区分</t>
  </si>
  <si>
    <t>「汎用スキル」は、研究データ管理の支援段階や業務内容を超えて、“常に” 必要となる、基本的なスキルとコンピテンシーを中心に構成されています。「専門スキル」は、研究データ管理の支援業務を遂行する「各段階」と「各業務」に応じて、個別に必要となる専門的なスキルやコンピテンシーで構成されています。</t>
  </si>
  <si>
    <t>スキルID</t>
  </si>
  <si>
    <t>標準スキル一覧シートと同じID</t>
    <rPh sb="0" eb="2">
      <t>ヒョウジュン</t>
    </rPh>
    <rPh sb="5" eb="7">
      <t>イチラン</t>
    </rPh>
    <rPh sb="11" eb="12">
      <t>オナ</t>
    </rPh>
    <phoneticPr fontId="1"/>
  </si>
  <si>
    <t>業務に必要なスキル
 （知識・技術・能力・行動特性）</t>
    <phoneticPr fontId="1"/>
  </si>
  <si>
    <t>研究データ管理の支援業務を遂行するにあたって、研究分野を問わずに求められる、知識・技術（スキル）・能力・行動特性（コンピテンシー）</t>
    <phoneticPr fontId="1"/>
  </si>
  <si>
    <t>スキルの詳細</t>
  </si>
  <si>
    <t>業務に必要なスキルの詳細</t>
    <rPh sb="10" eb="12">
      <t>ショウサイ</t>
    </rPh>
    <phoneticPr fontId="1"/>
  </si>
  <si>
    <t>業務を担いうる職種（参考）</t>
    <rPh sb="10" eb="12">
      <t>サンコウ</t>
    </rPh>
    <phoneticPr fontId="1"/>
  </si>
  <si>
    <t>研究データ管理の支援業務を遂行するにあたり、当該業務を担いうる「可能性のある職種」を広く例示</t>
    <phoneticPr fontId="1"/>
  </si>
  <si>
    <t>作成日</t>
    <rPh sb="0" eb="3">
      <t>サクセイビ</t>
    </rPh>
    <phoneticPr fontId="1"/>
  </si>
  <si>
    <t>該当行の作成日</t>
    <rPh sb="0" eb="3">
      <t>ガイトウギョウ</t>
    </rPh>
    <rPh sb="4" eb="7">
      <t>サクセイビ</t>
    </rPh>
    <phoneticPr fontId="1"/>
  </si>
  <si>
    <t>変更日</t>
    <rPh sb="0" eb="3">
      <t>ヘンコウビ</t>
    </rPh>
    <phoneticPr fontId="1"/>
  </si>
  <si>
    <t>該当行の変更日</t>
    <rPh sb="4" eb="7">
      <t>ヘンコウビ</t>
    </rPh>
    <phoneticPr fontId="1"/>
  </si>
  <si>
    <t>削除日</t>
    <rPh sb="0" eb="3">
      <t>サクジョビ</t>
    </rPh>
    <phoneticPr fontId="1"/>
  </si>
  <si>
    <t>該当行の削除日</t>
    <rPh sb="4" eb="6">
      <t>サクジョ</t>
    </rPh>
    <phoneticPr fontId="1"/>
  </si>
  <si>
    <t>最終更新日</t>
    <rPh sb="0" eb="5">
      <t>サイシュウコウシンビ</t>
    </rPh>
    <phoneticPr fontId="1"/>
  </si>
  <si>
    <t>標準スキル一覧</t>
  </si>
  <si>
    <t>分類コードに基づくスキルID</t>
    <rPh sb="0" eb="2">
      <t>ブンルイ</t>
    </rPh>
    <rPh sb="6" eb="7">
      <t>モト</t>
    </rPh>
    <phoneticPr fontId="1"/>
  </si>
  <si>
    <t>業務に必要なスキル
 （知識・技術・能力・行動特性）</t>
  </si>
  <si>
    <t>（同上）</t>
    <rPh sb="1" eb="3">
      <t>ドウジョウ</t>
    </rPh>
    <phoneticPr fontId="1"/>
  </si>
  <si>
    <t>業務を担いうる職種（参考）</t>
  </si>
  <si>
    <t>該当スキルの作成日</t>
    <rPh sb="0" eb="2">
      <t>ガイトウ</t>
    </rPh>
    <rPh sb="6" eb="9">
      <t>サクセイビ</t>
    </rPh>
    <phoneticPr fontId="1"/>
  </si>
  <si>
    <t>該当スキルの変更日</t>
    <rPh sb="6" eb="9">
      <t>ヘンコウビ</t>
    </rPh>
    <phoneticPr fontId="1"/>
  </si>
  <si>
    <t>該当スキルの削除日</t>
    <rPh sb="6" eb="8">
      <t>サクジョ</t>
    </rPh>
    <phoneticPr fontId="1"/>
  </si>
  <si>
    <t>分類コード</t>
  </si>
  <si>
    <t>スキル区分ID</t>
    <rPh sb="3" eb="5">
      <t>クブン</t>
    </rPh>
    <phoneticPr fontId="1"/>
  </si>
  <si>
    <t>GまたはS</t>
    <phoneticPr fontId="1"/>
  </si>
  <si>
    <t>スキル区分</t>
    <rPh sb="3" eb="5">
      <t>クブン</t>
    </rPh>
    <phoneticPr fontId="1"/>
  </si>
  <si>
    <t>汎用スキル（G）、専門スキル（S）</t>
    <phoneticPr fontId="1"/>
  </si>
  <si>
    <t>段階ID</t>
    <rPh sb="0" eb="2">
      <t>ダンカイ</t>
    </rPh>
    <phoneticPr fontId="1"/>
  </si>
  <si>
    <t>２桁の数字</t>
    <rPh sb="1" eb="2">
      <t>ケタ</t>
    </rPh>
    <rPh sb="3" eb="5">
      <t>スウジ</t>
    </rPh>
    <phoneticPr fontId="1"/>
  </si>
  <si>
    <t>段階</t>
    <rPh sb="0" eb="2">
      <t>ダンカイ</t>
    </rPh>
    <phoneticPr fontId="1"/>
  </si>
  <si>
    <t>研究データ管理の支援業務を遂行する各研究段階</t>
    <rPh sb="17" eb="18">
      <t>カク</t>
    </rPh>
    <rPh sb="18" eb="22">
      <t>ケンキュウダンカイ</t>
    </rPh>
    <phoneticPr fontId="1"/>
  </si>
  <si>
    <t>段階の詳細</t>
    <rPh sb="0" eb="2">
      <t>ダンカイ</t>
    </rPh>
    <rPh sb="3" eb="5">
      <t>ショウサイ</t>
    </rPh>
    <phoneticPr fontId="1"/>
  </si>
  <si>
    <t>段階の下位区分がある場合</t>
    <rPh sb="0" eb="2">
      <t>ダンカイ</t>
    </rPh>
    <rPh sb="3" eb="7">
      <t>カイクブン</t>
    </rPh>
    <rPh sb="10" eb="12">
      <t>バアイ</t>
    </rPh>
    <phoneticPr fontId="1"/>
  </si>
  <si>
    <t>業務区分ID</t>
    <rPh sb="0" eb="2">
      <t>ギョウム</t>
    </rPh>
    <rPh sb="2" eb="4">
      <t>クブン</t>
    </rPh>
    <phoneticPr fontId="1"/>
  </si>
  <si>
    <t>４桁の数字</t>
    <rPh sb="1" eb="2">
      <t>ケタ</t>
    </rPh>
    <rPh sb="3" eb="5">
      <t>スウジ</t>
    </rPh>
    <phoneticPr fontId="1"/>
  </si>
  <si>
    <t>研究データ管理の支援業務区分</t>
    <rPh sb="12" eb="14">
      <t>クブン</t>
    </rPh>
    <phoneticPr fontId="1"/>
  </si>
  <si>
    <t>業務区分の下位区分がある場合</t>
    <rPh sb="0" eb="4">
      <t>ギョウムクブン</t>
    </rPh>
    <rPh sb="5" eb="9">
      <t>カイクブン</t>
    </rPh>
    <rPh sb="12" eb="14">
      <t>バアイ</t>
    </rPh>
    <phoneticPr fontId="1"/>
  </si>
  <si>
    <t>業務を担いうる職種の略称</t>
  </si>
  <si>
    <t>略称</t>
  </si>
  <si>
    <t>職名の略称</t>
    <rPh sb="0" eb="2">
      <t>ショクメイ</t>
    </rPh>
    <rPh sb="3" eb="5">
      <t>リャクショウ</t>
    </rPh>
    <phoneticPr fontId="1"/>
  </si>
  <si>
    <t>職名（一例）</t>
  </si>
  <si>
    <t>支援者の職名例</t>
    <rPh sb="0" eb="3">
      <t>シエンシャ</t>
    </rPh>
    <rPh sb="4" eb="6">
      <t>ショクメイ</t>
    </rPh>
    <rPh sb="6" eb="7">
      <t>レイ</t>
    </rPh>
    <phoneticPr fontId="1"/>
  </si>
  <si>
    <t>説明</t>
  </si>
  <si>
    <t>研究データ管理の支援業務を遂行するにあたり、当該業務を担いうる「可能性のある職種」を広く例示しました。</t>
    <phoneticPr fontId="1"/>
  </si>
  <si>
    <t>No</t>
    <phoneticPr fontId="1"/>
  </si>
  <si>
    <t>全段階
（共通）</t>
    <phoneticPr fontId="1"/>
  </si>
  <si>
    <t>全業務
（共通）</t>
  </si>
  <si>
    <t>　</t>
  </si>
  <si>
    <t>汎用スキル</t>
  </si>
  <si>
    <t>G00000001</t>
  </si>
  <si>
    <t>学習・挑戦</t>
  </si>
  <si>
    <t>情報テクノロジーの急速な発展や、政策動向の変化に対応して、スキルのアップデートに取り組み続ける意欲。新しいことに挑戦する意欲。既存の枠にとらわれずにものごとを考えられる柔軟性。</t>
  </si>
  <si>
    <t>全職種（共通）</t>
    <phoneticPr fontId="1"/>
  </si>
  <si>
    <t>G00000002</t>
  </si>
  <si>
    <t>ネットワーキング（人脈形成）</t>
  </si>
  <si>
    <t>同業者等で同じ興味・志・課題を有する人・コミュニティ等と、ネットワークを構築する能力。</t>
  </si>
  <si>
    <t>全職種（共通）</t>
  </si>
  <si>
    <t>G00000003</t>
  </si>
  <si>
    <t>インタビュー・傾聴</t>
  </si>
  <si>
    <t>研究者や関係各所と適切な信頼関係を築いたうえで、相談に耳を傾ける能力。さらに、必要に応じて、課題や要望の詳細を引き出す技術。</t>
  </si>
  <si>
    <t>G00000004</t>
  </si>
  <si>
    <t>背景理解</t>
  </si>
  <si>
    <t>研究者や関係各所のおかれた文脈や状況・立場・背景等を推測し、理解する能力。</t>
  </si>
  <si>
    <t>G00000005</t>
  </si>
  <si>
    <t>ニーズ・課題の把握</t>
  </si>
  <si>
    <t>研究者や関係各所が有する「支援ニーズ」や「課題」を詳細に把握する能力。</t>
  </si>
  <si>
    <t>G00000006</t>
  </si>
  <si>
    <t>課題の要因分析</t>
  </si>
  <si>
    <t>課題の根本的な要因（インフラ、組織体制等に係る問題など）を的確に分析する能力。</t>
  </si>
  <si>
    <t>G00000007</t>
  </si>
  <si>
    <t>問題解決</t>
  </si>
  <si>
    <t>自身の専門的な知識や技術、関係機関との連携を活かして、支援対象者の「支援ニーズ」や「課題」を解決する能力。</t>
  </si>
  <si>
    <t>G00000008</t>
  </si>
  <si>
    <t>マニュアル作成</t>
  </si>
  <si>
    <t>同様の課題が発生した場合に対応できるようなマニュアル作成の技術。</t>
  </si>
  <si>
    <t>G00000009</t>
  </si>
  <si>
    <t>アドバイス・説明</t>
  </si>
  <si>
    <t>適切な助言を行う能力や、分かり易く伝える技術（口頭での伝達、文書での伝達、両方において）。</t>
  </si>
  <si>
    <t>G00000010</t>
  </si>
  <si>
    <t>ファシリテーション</t>
  </si>
  <si>
    <t>「会議」や「プロジェクト（活動）」を遂行する際に、メンバー相互の発言と理解を促し、論点や作業プロセスを適切に整理し、合意形成がスムーズに行えるよう、促進・サポートする能力。</t>
  </si>
  <si>
    <t>G00000011</t>
  </si>
  <si>
    <t>交渉・調整</t>
  </si>
  <si>
    <t>関係者間で「意見・方向性・利害の不一致」が起きた場合に、合意形成に必要な諸作業  （適切な情報共有やディスカッション等） を行い、関係者間の不一致を調整したり、必要な交渉を行う能力。</t>
  </si>
  <si>
    <t>G00000012</t>
  </si>
  <si>
    <t>協調性・チームマネジメント</t>
  </si>
  <si>
    <t>「チーム」の一員として、メンバーが相互に協力し、「共通の目的」を達成するべくタスクに取り組む姿勢。　またそうした「チームワーク」を向上させるためのマネジメント能力。</t>
  </si>
  <si>
    <t>G00000013</t>
  </si>
  <si>
    <t>プロジェクトマネジメント</t>
  </si>
  <si>
    <t>関係機関やプロジェクトメンバーとの適切な情報共有・コミュニケーション・コンセンサス形成の能力、実施スケジュール管理や予算管理のスキル、リーダーシップなど。</t>
  </si>
  <si>
    <t>G00000014</t>
  </si>
  <si>
    <t>評価・改善</t>
  </si>
  <si>
    <t>サービスの提供時、インフラ導入時に、PDCAサイクルを意識した提供と運用を行い、取り組み内容を継続的に評価・改善して「向上」し続ける能力。</t>
  </si>
  <si>
    <t>G00000015</t>
  </si>
  <si>
    <t>関係構築・連携</t>
  </si>
  <si>
    <t>自身だけでなく様々なステークホルダーが議論に参加できるよう、関係を構築し、連携を呼びかけ、適切な体制を組む能力。</t>
  </si>
  <si>
    <t>G00000016</t>
  </si>
  <si>
    <t>ステークホルダー　（組織内）</t>
  </si>
  <si>
    <t>自組織における、「研究データ管理」の関連部門や、マネジメント層を含む関係者の事前把握　（目を向ける・視野を広げる・照会する等）。</t>
  </si>
  <si>
    <t>G00000017</t>
  </si>
  <si>
    <t>照会 （組織外）</t>
  </si>
  <si>
    <t>自組織のみでは「対応できない」支援ニーズに応えるため、機関内外・部署内外の「適切な担当者」の事前把握　（問い合わせる・協力する・連携を打診する等）。</t>
  </si>
  <si>
    <t>G00000018</t>
  </si>
  <si>
    <t>法律</t>
  </si>
  <si>
    <t>研究活動、研究データに係る基本的な法律（知的財産権、著作権法、個人情報保護法等）の概要と特に関係する規定についての理解。</t>
  </si>
  <si>
    <t>G00000019</t>
  </si>
  <si>
    <t>コンプライアンス</t>
  </si>
  <si>
    <t>所属機関の研究データポリシー、研究倫理規定、研究助成元や共同研究先との契約内容等の理解。</t>
  </si>
  <si>
    <t>G00000020</t>
  </si>
  <si>
    <t>情報技術</t>
  </si>
  <si>
    <t>新しいテクノロジーの活用能力、ソフトウェア・コンピュータースキル、ウェブ開発・プログラミングスキル、情報システム（データベース、ネットワーク）の管理能力。</t>
  </si>
  <si>
    <t>G00000021</t>
  </si>
  <si>
    <t>提供リソース</t>
  </si>
  <si>
    <t>所属機関の提供するサービスや、外部機関の活用可能なサービス・フリーソフトについての理解。</t>
  </si>
  <si>
    <t>G00000022</t>
  </si>
  <si>
    <t>ディシプリン（学問領域・分野）</t>
  </si>
  <si>
    <t>特定の研究領域で用いられる科学的手法や分析プロセス、その領域における代表的なデータタイプや、データフォーマット、オントロジー、慣習や基準など、研究行為の背景についての理解。</t>
  </si>
  <si>
    <t>G00000023</t>
  </si>
  <si>
    <t>オープンサイエンス</t>
  </si>
  <si>
    <t>ポリシー制定の背景となる政策動向（オープンサイエンスの潮流・研究公正等）や、個別の規定の「目的と意義」の理解。</t>
  </si>
  <si>
    <t>G00000024</t>
  </si>
  <si>
    <t>研究データポリシー（一般）</t>
  </si>
  <si>
    <t>研究データに関して研究者が遵守すべき主なポリシー（所属研究機関、研究助成機関、出版社等のポリシー）の概要の理解。</t>
  </si>
  <si>
    <t>G00000025</t>
  </si>
  <si>
    <t>データマネジメントプラン（一般）</t>
  </si>
  <si>
    <t>データマネジメントプランの意義、基本的な項目、主要な研究助成機関から求められるデータマネジメントプランについての理解。</t>
  </si>
  <si>
    <t>G00000026</t>
  </si>
  <si>
    <t>研究プロセス・ワークフロー（一般）</t>
  </si>
  <si>
    <t>研究プロセス、研究者にとっての研究データおよび研究データ管理の位置づけ、必要な支援についての理解。</t>
  </si>
  <si>
    <t>G00000027</t>
  </si>
  <si>
    <t>研究データ（一般）</t>
  </si>
  <si>
    <t>研究データのライフサイクルと、各段階において必要となる研究データ管理作業の理解。所属機関やプロジェクトが取り扱う研究データの特性や、管理時の注意点等の理解。</t>
  </si>
  <si>
    <t>G00000028</t>
  </si>
  <si>
    <t>研究データ管理（一般）</t>
  </si>
  <si>
    <t>研究データ管理の概要と意義の理解。FAIR原則等、世界的な研究データ管理の原則や、現状の把握。所属機関の文脈（特化した分野や体制等）における、研究データ管理の意義や可能性、課題の把握。</t>
  </si>
  <si>
    <t>G00000029</t>
  </si>
  <si>
    <t>研究データ管理サービス（一般）</t>
  </si>
  <si>
    <t>海外の事例等を含めた「研究データ管理サービスの全体像」の理解。研究データ管理サービスを構成する個別のサービスの内容についての理解。</t>
  </si>
  <si>
    <t>研究前
【ポリシー策定・
サービス設計段階】</t>
    <phoneticPr fontId="1"/>
  </si>
  <si>
    <t>【機関の】研究データ管理戦略の策定</t>
  </si>
  <si>
    <t>専門スキル</t>
  </si>
  <si>
    <t>S11010001</t>
  </si>
  <si>
    <t>戦略策定支援（機関）</t>
  </si>
  <si>
    <t>機関に必要な研究データ管理の将来像を描いたうえで、現状と将来のギャップを分析し、取り組みのロードマップを策定する能力（現状把握のための調査実施能力・技術も含む）。</t>
  </si>
  <si>
    <t>経営者／RDM／図書／IT／URA／研推／IR／産官学／知財</t>
  </si>
  <si>
    <t>【機関の】データポリシー作成・更新</t>
  </si>
  <si>
    <t>S11020001</t>
  </si>
  <si>
    <t>ポリシー作成・更新支援（機関）</t>
  </si>
  <si>
    <t>データポリシーの背景にある「研究公正」と「オープンサイエンス」の潮流や原則を理解したうえで、一般的なデータポリシーに「含まれるべき要素」を把握し、所属機関のポリシーに必要もしくは不足している要素を特定する能力。大学全体の研究戦略と、研究助成機関や出版社のポリシーの双方への理解。</t>
  </si>
  <si>
    <t>【機関の】研究データ管理支援サービスの設計</t>
  </si>
  <si>
    <t>S11030001</t>
  </si>
  <si>
    <t>サービス設計・調査（機関）</t>
  </si>
  <si>
    <t>ステークホルダーをもれなく想定し、機関レベルで研究データ管理に取り組む体制の構築。ニーズ把握のための量的・質的調査（アンケートやインタビュー）を設計・実施する知識と技術、試行・評価・改善を繰り返し、長期計画で取り組む能力。</t>
  </si>
  <si>
    <t xml:space="preserve">研究前
【研究の計画段階】
</t>
    <phoneticPr fontId="1"/>
  </si>
  <si>
    <t>外部資金（研究助成機関）の情報収集</t>
  </si>
  <si>
    <t>S12040001</t>
  </si>
  <si>
    <t>情報収集・更新</t>
  </si>
  <si>
    <t>所属組織にとっての主要な外部資金元（研究助成機関）が要求する内容と、所属機関のデータポリシーの整合性・対応状況を把握する能力。状況に応じて、関連部署と連携して自機関のポリシーや管理体制を更新・拡充するための準備。</t>
  </si>
  <si>
    <t>RDM／図書／IT／URA／研推／IR／産官学／知財</t>
  </si>
  <si>
    <t>データマネジメントプラン（申請書類）の作成支援</t>
  </si>
  <si>
    <t>S12050001</t>
  </si>
  <si>
    <t>事項理解</t>
  </si>
  <si>
    <t>申請先機関のデータマネジメントプランの「記載要求事項」の理解。</t>
  </si>
  <si>
    <t>RDM／図書／IT／URA／研推／産官学／知財／契約／秘書／実験／DS</t>
    <phoneticPr fontId="1"/>
  </si>
  <si>
    <t>S12050002</t>
  </si>
  <si>
    <t>情報整理</t>
  </si>
  <si>
    <t>データマネジメントプランを作成するためのツールやテンプレート、過去に提出されたプランや事例の情報を整理する能力。</t>
  </si>
  <si>
    <t>S12050003</t>
  </si>
  <si>
    <t>センシティブデータ対応</t>
  </si>
  <si>
    <t>保存や利用に注意が必要なデータ（例：センシティブデータ）についての知識と、具体的な対処方法（取り扱い）についての知識。</t>
  </si>
  <si>
    <t>S12050004</t>
  </si>
  <si>
    <t>執筆補助</t>
  </si>
  <si>
    <t>記載すべき内容・対応方法等のアドバイスを行い、執筆補助（添削を含む）を行う能力。</t>
  </si>
  <si>
    <t>（資金獲得後の）体制構築、契約締結支援</t>
  </si>
  <si>
    <t>研究データ管理体制の構築支援</t>
  </si>
  <si>
    <t>S12060101</t>
  </si>
  <si>
    <t>プロジェクト・デザイン</t>
  </si>
  <si>
    <t>研究資金獲得後に、データマネジメントプランに沿った「研究データ管理」を行うにあたって連携が必要な関連部門を理解し、実際に具体的な「管理体制」を設計・発足する能力。</t>
  </si>
  <si>
    <t>RDM／図書／IT／URA／研推／教務／産官学／知財／契約／秘書／実験／DS</t>
  </si>
  <si>
    <t>契約締結支援</t>
  </si>
  <si>
    <t>S12060201</t>
  </si>
  <si>
    <t>契約実務</t>
  </si>
  <si>
    <t>NDA（秘密保持契約）、研究中のデータ共有に係る取り決め、成果の公開範囲、知的財産権の取扱い等、研究開始に先立ち必要となる合意や締結すべき契約についての理解。法的知識に基づき、契約や合意内容の選択肢を提示し、合意文書作成等まで実施する実務能力。</t>
  </si>
  <si>
    <t>RDM／図書／IT／URA／研推／教務／産官学／知財／契約／秘書／DS</t>
  </si>
  <si>
    <t>研究中</t>
    <phoneticPr fontId="1"/>
  </si>
  <si>
    <t>研究データの安全・確実な保存の支援</t>
  </si>
  <si>
    <t>情報セキュリティ対策の実施支援</t>
  </si>
  <si>
    <t>S20070101</t>
  </si>
  <si>
    <t>情報セキュリティ</t>
  </si>
  <si>
    <t>①情報セキュリティ対策の概要、②公文書管理法等の関連法令、③「研究データの10年保存」等の主要な概念・規則、④情報の格付けに基づく取扱い制限、⑤所属機関の情報セキュリティポリシー等を理解し、実施・実行を支援する能力。</t>
  </si>
  <si>
    <t>経営者／RDM／図書／IT／URA／研推／産官学／知財／契約／秘書／実験／DS</t>
  </si>
  <si>
    <t>保存場所（ストレージ）確保のための支援</t>
  </si>
  <si>
    <t>S20070201</t>
  </si>
  <si>
    <t>研究データ保存</t>
  </si>
  <si>
    <t>データ保存場所の選択肢（ネットワークドライブ／オンラインストレージ等）とそれぞれの安全性を理解・確認し、研究者に対して適切なデータの保存場所についてアドバイスする能力。</t>
  </si>
  <si>
    <t>RDM／図書／IT／URA／研推／実験／DS</t>
  </si>
  <si>
    <t>デバイスのセキュリティ確保のための支援</t>
  </si>
  <si>
    <t>S20070301</t>
  </si>
  <si>
    <t>保存デバイス</t>
  </si>
  <si>
    <t>①研究活動に用いられるデバイスの物理的セキュリティ対策（部屋の施錠、デバイスの放置禁止、メモリーの紛失注意等）や、②システム上のセキュリティ対策（アンチウィルスソフト、OSのアップデート、強固なパスワード・認証等）の知識。さらに、デバイスを利用する研究者等を啓発する能力。場合によってはデバイスの登録・管理等を実施する技術を含む。</t>
  </si>
  <si>
    <t>RDM／IT／URA／研推／産官学／知財／秘書／実験／DS</t>
  </si>
  <si>
    <t>バックアップ作成支援</t>
  </si>
  <si>
    <t>S20070401</t>
  </si>
  <si>
    <t>バックアップ</t>
  </si>
  <si>
    <t>研究者にバックアップの方法や選択肢（バックアップ場所、バックアップソフトウェア等）を提示し、定期的なバックアップについてアドバイスする能力。</t>
  </si>
  <si>
    <t>RDM／IT／実験／DS</t>
  </si>
  <si>
    <t>フォーマット変換支援</t>
  </si>
  <si>
    <t>S20070501</t>
  </si>
  <si>
    <t>フォーマット</t>
  </si>
  <si>
    <t>各種フォーマットの長所・短所等を理解し、研究者のニーズに合った「フォーマットの選択」を支援（アドバイス）する能力。リスクを理解し、研究者に代わりデータのフォーマット変換を安全に行う技術。</t>
  </si>
  <si>
    <t>RDM／図書／IT／実験／DS</t>
  </si>
  <si>
    <t>ラボノートの活用支援</t>
  </si>
  <si>
    <t>S20070601</t>
  </si>
  <si>
    <t>ラボノート</t>
  </si>
  <si>
    <t>ラボノートの概要と有用性・課題を理解し、必要に応じてソフトウェアの情報提供や、機関での取扱いの検討等を提案する能力。</t>
  </si>
  <si>
    <t>経営者／RDM／IT／URA／研推／産官学／知財／DS</t>
  </si>
  <si>
    <t>研究データの検索・発見・収集支援</t>
  </si>
  <si>
    <t>研究データの検索支援</t>
  </si>
  <si>
    <t>S20080101</t>
  </si>
  <si>
    <t>データ収集</t>
  </si>
  <si>
    <t>自組織の研究者が研究データを収集する際によく用いる、①データリポジトリ、②データセンター、③データコレクション、④そこで公開される研究データの概要への理解。
さらに各種の検索ツール　（例：リポジトリ横断検索プラットフォーム、分野別ディレクトリ、研究プロジェクトや研究者を検索するツール等）の使用方法を理解して活用する能力。データジャーナルや論文の引用情報等から、データを検索・発見できる技術。その他、データの発見に資する、メカニズムに関する統制語等の知識。</t>
  </si>
  <si>
    <t>RDM／図書／IT／IR／産官学／知財／実験／DS</t>
  </si>
  <si>
    <t>研究データの取得・購入支援</t>
  </si>
  <si>
    <t>S20080201</t>
  </si>
  <si>
    <t>取得手続</t>
  </si>
  <si>
    <t>入手可能なデータについて、利用に際して必要な手続きを理解し、取得を支援する能力。データ購入契約の締結に係る手続きの理解。</t>
  </si>
  <si>
    <t>RDM／図書／IT／契約／秘書／DS</t>
  </si>
  <si>
    <t>利用条件の確認・注意喚起</t>
  </si>
  <si>
    <t>S20080301</t>
  </si>
  <si>
    <t>利用条件</t>
  </si>
  <si>
    <t>データの二次利用に際して利用条件（ライセンスや利用規約等）への理解。</t>
  </si>
  <si>
    <t>RDM／図書／IT／URA／知財／契約／秘書／DS</t>
  </si>
  <si>
    <t>研究データ分析支援</t>
  </si>
  <si>
    <t>研究データの前処理支援</t>
  </si>
  <si>
    <t>S20090101</t>
  </si>
  <si>
    <t>データ抽出</t>
  </si>
  <si>
    <t>分析用のサーバやフォルダへのデータ移転を実施する知識・技術。</t>
  </si>
  <si>
    <t>RDM／図書／IT／秘書／実験／DS</t>
  </si>
  <si>
    <t>S20090102</t>
  </si>
  <si>
    <t>データクリーニング</t>
  </si>
  <si>
    <t>適切にデータクリーニングを行う方法の理解およびツールの活用能力。データクリーニング用のソフトウェア等の情報収集能力を含む。</t>
  </si>
  <si>
    <t>S20090103</t>
  </si>
  <si>
    <t>データ変換</t>
  </si>
  <si>
    <t>分析ツールに沿ったフォーマットへの変換技術。</t>
  </si>
  <si>
    <t>研究データの分析支援</t>
  </si>
  <si>
    <t>S20090201</t>
  </si>
  <si>
    <t>分析方法・プロセス</t>
  </si>
  <si>
    <t>データ分析の方法やプロセス、可視化についての理解。</t>
  </si>
  <si>
    <t>S20090202</t>
  </si>
  <si>
    <t>分析ツール</t>
  </si>
  <si>
    <t>主要なデータ分析ツール（例：R, SPSS, Stata, SAS, Python, Nvivo等） それぞれが有する「データモデル」や「処理機能」、「長所・短所」等を理解したうえで、研究者のニーズ（求める結果）に適した分析ツールを提示し、選択を補助する能力。</t>
  </si>
  <si>
    <t>加工・分析中の研究データ管理支援</t>
  </si>
  <si>
    <t>研究データファイル名・項目名の管理（組織化）支援</t>
  </si>
  <si>
    <t>S20100101</t>
  </si>
  <si>
    <t>組織化</t>
  </si>
  <si>
    <t>データファイル名に関するルール設定の意義を理解し、ファイル名のルール設定に必要な情報（名前に含むべき要素、文字数の目安等）をアドバイスしたり、リネーミングツールを紹介する能力。場合によっては、研究者に代わって、データの内容を理解し、組織化を行える技術。</t>
  </si>
  <si>
    <t>RDM／図書／IT／知財／実験／DS</t>
  </si>
  <si>
    <t>バージョン管理支援</t>
  </si>
  <si>
    <t>S20100201</t>
  </si>
  <si>
    <t>バージョン管理</t>
  </si>
  <si>
    <t>ファイル名へのバージョン情報（変更日時、変更者、変更ファイル、変更箇所、変更内容等）の記載方法についての知識や、必要に応じてバージョン管理システムの情報提供・助言を行える能力。</t>
  </si>
  <si>
    <t>研究データ文書の作成支援</t>
  </si>
  <si>
    <t>S20100301</t>
  </si>
  <si>
    <t>文書作成</t>
  </si>
  <si>
    <t>データに「付随する文書（例：read meファイル）」の種類・記載内容等を把握し、研究者の研究実施に沿って適切なデータ文書作成のアドバイスを行う能力。</t>
  </si>
  <si>
    <t>研究データの引用支援</t>
  </si>
  <si>
    <t>S20110001</t>
  </si>
  <si>
    <t>データ引用</t>
  </si>
  <si>
    <t>データ引用の方法、主に用いられる引用形式、分野ごとに用いられる引用形式、DOI Citation Formatter等の引用ツールに対する理解。</t>
  </si>
  <si>
    <t>RDM／図書／IT／DS</t>
  </si>
  <si>
    <t>データマネジメントプランの更新支援</t>
  </si>
  <si>
    <t>S20120001</t>
  </si>
  <si>
    <t>評価</t>
  </si>
  <si>
    <t>中間評価等のタイミングにおいて、データマネジメントプランの実施状況を評価し、データマネジメントプランの更新を支援する能力。更新に際して、必要に応じて提出先機関への確認や、関係部署との新たな体制構築等も行える能力。</t>
  </si>
  <si>
    <t>RDM／図書／IT／URA／研推／産官学／知財／契約／DS</t>
  </si>
  <si>
    <t>研究後</t>
  </si>
  <si>
    <t>研究データの公開方針の決定支援</t>
  </si>
  <si>
    <t>ステークホルダーとポリシーの把握</t>
  </si>
  <si>
    <t>S30130101</t>
  </si>
  <si>
    <t>ポリシー・契約内容の理解</t>
  </si>
  <si>
    <t>所属機関、研究助成機関、論文出版社、共同研究先等のポリシー・契約内容を確認し、適切な対応をアドバイスする能力。</t>
  </si>
  <si>
    <t>オープン・クローズ戦略の立案</t>
  </si>
  <si>
    <t>S30130201</t>
  </si>
  <si>
    <t>戦略立案（プロジェクト）</t>
  </si>
  <si>
    <t>（知財化など）戦略的に公開区分・公開猶予期間を検討すべき場合や事情を有する研究データの場合に、公開データの利用条件や、事前の許諾取得手続き、適切なデータ処理の方法について理解し、アドバイスする能力。</t>
  </si>
  <si>
    <t>公開区分と猶予期間の決定</t>
  </si>
  <si>
    <t>S30130301</t>
  </si>
  <si>
    <t>戦略実行（プロジェクト）</t>
  </si>
  <si>
    <t>公開・共有（限定公開）・非公開といった公開区分やエンバーゴ（公開期間）の設定等、①とりうる選択肢、②それぞれにおけるメリット・デメリットを理解したうえで、③適切に選択・判断する能力。</t>
  </si>
  <si>
    <t>研究データの保存支援</t>
  </si>
  <si>
    <t>保存先リポジトリの選択支援</t>
  </si>
  <si>
    <t>S30140101</t>
  </si>
  <si>
    <t>リポジトリ（全般）</t>
  </si>
  <si>
    <t>各種リポジトリ　（自機関のリポジトリ、組織外のリポジトリ、分野リポジトリ等）や、リポジトリ認証（Core Trust Seal等）についての理解。さらに、①助成機関や出版先のデータ保存規定、②自機関のデータポリシーや助成元との契約内容、③研究の性質や研究者の意図を確認したうえで、①～③をふまえた適切なデータ保存先（リポジトリ）を選択し、助言する能力。</t>
  </si>
  <si>
    <t>RDM／図書／IT／URA／研推／産官学／知財／実験／DS</t>
  </si>
  <si>
    <t>研究データの選択・審査・フォーマット変換支援</t>
  </si>
  <si>
    <t>S30140201</t>
  </si>
  <si>
    <t>研究データの保存・整理</t>
  </si>
  <si>
    <t>リポジトリに保存するデータの選択やデータの内容の審査、データの統合やリンク、データパッケージング等、保存の準備を行う技術。選択したデータのフォーマットを、リポジトリが定めるフォーマットや、再利用しやすいフォーマットに変換する技術。</t>
  </si>
  <si>
    <t>メタデータの付与支援</t>
  </si>
  <si>
    <t>S30140301</t>
  </si>
  <si>
    <t>メタデータ</t>
  </si>
  <si>
    <t>メタデータの概要と意義、種類、メタデータ標準（JPCOARスキーマやDublin Core、分野特有のものを含む）の理解。機関リポジトリ等標準的なメタデータ、分野特化等、専門的な内容を要するメタデータについて、トレーニングツールの情報提供や、入力支援を行う能力。</t>
  </si>
  <si>
    <t>RDM／図書／IT／知財／秘書／実験／DS</t>
  </si>
  <si>
    <t>識別子取得・付与支援</t>
  </si>
  <si>
    <t>S30140401</t>
  </si>
  <si>
    <t>識別子</t>
  </si>
  <si>
    <t>DOI付与のプロセス（DOI登録機関により指定されたメタデータの作成、登録機関へのDOIとメタデータの送信等）の理解、手続きを支援する能力。ORCIDの概要を理解し、登録方法や活用方法等についての情報を提供する能力。また、ORCID登録を義務化する出版社等の知識。</t>
  </si>
  <si>
    <t>RDM／図書／IT／URA／研推／IR／知財／実験／DS</t>
  </si>
  <si>
    <t>ライセンス付与支援</t>
  </si>
  <si>
    <t>S30140501</t>
  </si>
  <si>
    <t>ライセンス</t>
  </si>
  <si>
    <t>研究データの法的位置づけ（著作権との関係等）の理解及び、ライセンスの法的位置づけを理解し、研究データに付与できるライセンス（Creative Commons LicenseやOpen Data Commons等）とその概要（付与できる条件等）を理解し、研究者のニーズに合ったライセンスをアドバイスする能力。保存先のリポジトリが指定するライセンスの確認・対応や、別途契約等において利用許諾に係る規定の有無の確認を含む。</t>
  </si>
  <si>
    <t>RDM／図書／IT／URA／研推／産官学／知財／契約／実験／DS</t>
  </si>
  <si>
    <t>研究データを含む論文の出版支援</t>
  </si>
  <si>
    <t>情報収集と助言</t>
  </si>
  <si>
    <t>S30150101</t>
  </si>
  <si>
    <t>学術情報流通と出版</t>
  </si>
  <si>
    <t>データ論文や出版に関しての最新情報や概要（データポリシー、データの公開／非公開、エンバーゴ、保存先等）を理解し、適切な対応をアドバイスする能力。</t>
  </si>
  <si>
    <t>RDM／図書／IT／URA／研推／IR／産官学／知財／契約／実験／DS</t>
  </si>
  <si>
    <t>出版先の選択と決定支援</t>
  </si>
  <si>
    <t>S30150201</t>
  </si>
  <si>
    <t>出版とデータジャーナル</t>
  </si>
  <si>
    <t>データ論文の出版先選択を支援するため、①データジャーナルや、論文共有メディアツール（Mendeley, ResearchGate等）について理解し、②搾取的な出版社の見分け方、識別に利用するツールを理解し、③論文がジャーナル等でリジェクト（不採択）された場合の対応等についてアドバイスを提供する能力。</t>
  </si>
  <si>
    <t>論文の普及・宣伝（プロモーション）支援</t>
  </si>
  <si>
    <t>S30150301</t>
  </si>
  <si>
    <t>出版・公開・普及技術</t>
  </si>
  <si>
    <t>出版・公開された論文・データの普及・宣伝に係る支援・アドバイス（拡散・リンクさせるためのリポジトリ・リポジトリネットワーク等の最新の技術を用いたインフラ活用方法の理解）や、データの経済的価値の保持・評価・プロモーション（データの売り込み等）に係る取り組みを実施又は支援する能力。</t>
  </si>
  <si>
    <t>日常的支援</t>
    <phoneticPr fontId="1"/>
  </si>
  <si>
    <t>教育・研修</t>
  </si>
  <si>
    <t>大学院生向け
インストラクション</t>
  </si>
  <si>
    <t>S40160101</t>
  </si>
  <si>
    <t>リテラシー把握</t>
  </si>
  <si>
    <t>所属機関の大学院生の研究状況や、情報リテラシー、データリテラシーの把握。</t>
  </si>
  <si>
    <t>RDM／図書／IT／URA／研推／教務／産官学／知財／実験／DS</t>
  </si>
  <si>
    <t>S40160102</t>
  </si>
  <si>
    <t>企画設計</t>
  </si>
  <si>
    <t>所属機関の大学院生がおかれた研究状況やリテラシーに応じて、適切なレベルと内容の「セミナー・ワークショップ・教材」を、企画・設計する能力。</t>
  </si>
  <si>
    <t>S40160103</t>
  </si>
  <si>
    <t>指導・助言</t>
  </si>
  <si>
    <t>所属機関の大学院生がおかれた、研究状況やリテラシーに応じた、適切なレベルと内容の「助言・指導」を行う能力。</t>
  </si>
  <si>
    <t>研究者向け
インストラクション</t>
  </si>
  <si>
    <t>S40160201</t>
  </si>
  <si>
    <t>ニーズ把握</t>
  </si>
  <si>
    <t>所属機関の研究者が有する「個別ニーズ」の理解。</t>
  </si>
  <si>
    <t>S40160202</t>
  </si>
  <si>
    <t>所属機関の研究者がおかれた、研究状況や「個別ニーズ」に応じて、適切なレベルと内容の「セミナー・ワークショップ・教材」を、企画・設計する能力。</t>
  </si>
  <si>
    <t>S40160203</t>
  </si>
  <si>
    <t>周知・伝達</t>
  </si>
  <si>
    <t>所属機関の「研究データポリシー」、「研究データ管理体制」等を正確に把握し、研究者に対して周知・伝達する能力。</t>
  </si>
  <si>
    <t>S40160204</t>
  </si>
  <si>
    <t>情報収集・提供</t>
  </si>
  <si>
    <t>研究者の個別ニーズに応じて、所属機関の提供するサービスや外部機関の活用可能なサービス・フリーソフトといった情報を提供する能力。</t>
  </si>
  <si>
    <t>支援者向け
インストラクション</t>
  </si>
  <si>
    <t>S40160301</t>
  </si>
  <si>
    <t>支援者の自主学習を支援するため、支援者のニーズやレベルに応じて、適切な「学習教材や学習ツール」を理解・選択する能力。</t>
  </si>
  <si>
    <t>S40160302</t>
  </si>
  <si>
    <t>個別ケースへの対応を、実践形式（例：シナリオ形式等）で学べるトレーニングの設計・指導能力。</t>
  </si>
  <si>
    <t>データ分析トレーニングコースの提供</t>
  </si>
  <si>
    <t>S40160401</t>
  </si>
  <si>
    <t>データ分析トレーニング</t>
  </si>
  <si>
    <t>データ分析について、ツールや教材の把握および具体的・専門的なアドバイスをする能力。</t>
  </si>
  <si>
    <t>S40160402</t>
  </si>
  <si>
    <t>データ分析トレーニングの企画設計</t>
  </si>
  <si>
    <t>専門的なデータ分析トレーニングコース等を設計・提供する能力。</t>
  </si>
  <si>
    <t>アドボカシー</t>
  </si>
  <si>
    <t>情報提供</t>
  </si>
  <si>
    <t>S40170101</t>
  </si>
  <si>
    <t>視点転換</t>
  </si>
  <si>
    <t>支援対象者の立場・視点に沿って、研究データ管理の意義や必要性を説明し、自発的に研究データ管理に取り組むことを促進する能力。</t>
  </si>
  <si>
    <t>経営者／RDM／図書／IT／URA／研推／教務／IR／産官学／知財／契約／秘書／実験／DS</t>
  </si>
  <si>
    <t>S40170102</t>
  </si>
  <si>
    <t>具申・提案</t>
  </si>
  <si>
    <t>関連部門のスタッフや、必要な場合には組織のマネジメント層に対して、研究データ管理の取り組みに関する協力を要請したり、分かり易い情報提供を行う能力。</t>
  </si>
  <si>
    <t>研究データ管理に係る情報発信</t>
  </si>
  <si>
    <t>研究データ管理ポータルサイトの設置・運営</t>
  </si>
  <si>
    <t>S40180101</t>
  </si>
  <si>
    <t>機関のウェブサイト管理部門と協力して設置したポータルサイト・ページを通じて、研究者のニーズに合った情報（国内外における先行事例等）をまとめて分かり易く提供する能力。</t>
  </si>
  <si>
    <t>RDM／図書／IT／URA／研推／教務／産官学／知財／契約／実験／DS</t>
  </si>
  <si>
    <t>コンサルテーション支援</t>
  </si>
  <si>
    <t>相談窓口の設置・体制づくり</t>
  </si>
  <si>
    <t>S40190101</t>
  </si>
  <si>
    <t>情報集約</t>
  </si>
  <si>
    <t>国内外の研究データ管理相談窓口の事例等から、相談窓口の概要理解。</t>
  </si>
  <si>
    <t>経営者／RDM／図書／IT／URA／研推／教務／IR／産官学／知財／契約／DS</t>
  </si>
  <si>
    <t>S40190102</t>
  </si>
  <si>
    <t>企画調整</t>
  </si>
  <si>
    <t>所属機関の体制やニーズにあわせた適切な相談窓口の運営方式を企画し実現するために、関連部署間や組織全体の連携を促進・マネジメントする能力。</t>
  </si>
  <si>
    <t>コンサルテーションサービスの提供</t>
  </si>
  <si>
    <t>S40190201</t>
  </si>
  <si>
    <t>コンサルテーション</t>
  </si>
  <si>
    <t>研究データ管理に係る問合せに対し1対1でコンサルテーションや対話、指導を行える対人技術。</t>
  </si>
  <si>
    <t>RDM／図書／IT／URA／研推／教務／IR／産官学／知財／契約／秘書／実験／DS</t>
  </si>
  <si>
    <t>S40190202</t>
  </si>
  <si>
    <t>照会（組織内）</t>
  </si>
  <si>
    <t>これまでに対応したことのない問合せを含め、個別の問合せについて、問題を切り分けて、適切に担当部署へ振り分けることができる能力。</t>
  </si>
  <si>
    <t>研究データ管理基盤の運営・管理</t>
  </si>
  <si>
    <t>リポジトリの管理・運営</t>
  </si>
  <si>
    <t>S40200101</t>
  </si>
  <si>
    <t>システム開発</t>
  </si>
  <si>
    <t>データの組織化、構造化、検索サービスとの連携等を行い、安全でアクセス・再利用が行いやすいリポジトリサービスを提供する能力。</t>
  </si>
  <si>
    <t>RDM／図書／IT</t>
  </si>
  <si>
    <t>S40200102</t>
  </si>
  <si>
    <t>対応検討</t>
  </si>
  <si>
    <t>リポジトリに保存されたデータの保存期限等に応じたデータの削除や、利用者からのシステム・データ不備のクレーム等に適宜対応する能力。</t>
  </si>
  <si>
    <t>研究データインフラの管理・運営</t>
  </si>
  <si>
    <t>S40200201</t>
  </si>
  <si>
    <t>環境整備</t>
  </si>
  <si>
    <t>セキュリティが充分なクラウドストレージの整備、ICT機器の更新、それに伴うデータの移転等、新しい設備の導入についての知識と支援能力。</t>
  </si>
  <si>
    <t>RDM／図書／IT／実験</t>
  </si>
  <si>
    <t>業務を担いうる職種（参考）</t>
    <phoneticPr fontId="1"/>
  </si>
  <si>
    <t>経営者</t>
    <rPh sb="0" eb="3">
      <t>ケイエイシャ</t>
    </rPh>
    <phoneticPr fontId="1"/>
  </si>
  <si>
    <t>RDM</t>
    <phoneticPr fontId="1"/>
  </si>
  <si>
    <t>図書</t>
    <rPh sb="0" eb="2">
      <t>トショ</t>
    </rPh>
    <phoneticPr fontId="1"/>
  </si>
  <si>
    <t>IT</t>
    <phoneticPr fontId="1"/>
  </si>
  <si>
    <t>URA</t>
    <phoneticPr fontId="1"/>
  </si>
  <si>
    <t>研推</t>
    <rPh sb="0" eb="2">
      <t>ケンスイ</t>
    </rPh>
    <phoneticPr fontId="1"/>
  </si>
  <si>
    <t>教務</t>
    <rPh sb="0" eb="2">
      <t>キョウム</t>
    </rPh>
    <phoneticPr fontId="1"/>
  </si>
  <si>
    <t>IR</t>
    <phoneticPr fontId="1"/>
  </si>
  <si>
    <t>産官学</t>
    <rPh sb="0" eb="3">
      <t>サンカンガク</t>
    </rPh>
    <phoneticPr fontId="1"/>
  </si>
  <si>
    <t>知財</t>
    <rPh sb="0" eb="2">
      <t>チザイ</t>
    </rPh>
    <phoneticPr fontId="1"/>
  </si>
  <si>
    <t>契約</t>
    <rPh sb="0" eb="2">
      <t>ケイヤク</t>
    </rPh>
    <phoneticPr fontId="1"/>
  </si>
  <si>
    <t>秘書</t>
    <rPh sb="0" eb="2">
      <t>ヒショ</t>
    </rPh>
    <phoneticPr fontId="1"/>
  </si>
  <si>
    <t>実験</t>
    <rPh sb="0" eb="2">
      <t>ジッケン</t>
    </rPh>
    <phoneticPr fontId="1"/>
  </si>
  <si>
    <t>DS</t>
    <phoneticPr fontId="1"/>
  </si>
  <si>
    <t>○</t>
    <phoneticPr fontId="1"/>
  </si>
  <si>
    <t>全段階（共通）</t>
    <phoneticPr fontId="1"/>
  </si>
  <si>
    <t>全業務（共通）</t>
    <phoneticPr fontId="1"/>
  </si>
  <si>
    <t>○</t>
  </si>
  <si>
    <t/>
  </si>
  <si>
    <t>研究前【ポリシー策定・サービス設計段階】</t>
    <phoneticPr fontId="1"/>
  </si>
  <si>
    <t xml:space="preserve">研究前【研究の計画段階】
</t>
    <phoneticPr fontId="1"/>
  </si>
  <si>
    <t>研究後</t>
    <phoneticPr fontId="1"/>
  </si>
  <si>
    <t>G</t>
    <phoneticPr fontId="1"/>
  </si>
  <si>
    <t>汎用スキル</t>
    <rPh sb="0" eb="2">
      <t>ハンヨウ</t>
    </rPh>
    <phoneticPr fontId="1"/>
  </si>
  <si>
    <t>S</t>
    <phoneticPr fontId="1"/>
  </si>
  <si>
    <t>専門スキル</t>
    <rPh sb="0" eb="2">
      <t>センモン</t>
    </rPh>
    <phoneticPr fontId="1"/>
  </si>
  <si>
    <t>00</t>
    <phoneticPr fontId="1"/>
  </si>
  <si>
    <t>0</t>
    <phoneticPr fontId="1"/>
  </si>
  <si>
    <t>全段階（共通）</t>
    <rPh sb="0" eb="1">
      <t>ゼン</t>
    </rPh>
    <rPh sb="1" eb="3">
      <t>ダンカイ</t>
    </rPh>
    <rPh sb="4" eb="6">
      <t>キョウツウ</t>
    </rPh>
    <phoneticPr fontId="1"/>
  </si>
  <si>
    <t>11</t>
    <phoneticPr fontId="1"/>
  </si>
  <si>
    <t>1</t>
  </si>
  <si>
    <t>研究前</t>
    <phoneticPr fontId="1"/>
  </si>
  <si>
    <t>1</t>
    <phoneticPr fontId="1"/>
  </si>
  <si>
    <t>【ポリシー策定・サービス設計段階】</t>
    <phoneticPr fontId="1"/>
  </si>
  <si>
    <t>12</t>
    <phoneticPr fontId="1"/>
  </si>
  <si>
    <t>2</t>
    <phoneticPr fontId="1"/>
  </si>
  <si>
    <t>【研究の計画段階】</t>
    <phoneticPr fontId="1"/>
  </si>
  <si>
    <t>20</t>
    <phoneticPr fontId="1"/>
  </si>
  <si>
    <t>30</t>
    <phoneticPr fontId="1"/>
  </si>
  <si>
    <t>3</t>
    <phoneticPr fontId="1"/>
  </si>
  <si>
    <t>40</t>
    <phoneticPr fontId="1"/>
  </si>
  <si>
    <t>4</t>
    <phoneticPr fontId="1"/>
  </si>
  <si>
    <t>業務区分</t>
    <phoneticPr fontId="1"/>
  </si>
  <si>
    <t>業務の詳細</t>
    <phoneticPr fontId="1"/>
  </si>
  <si>
    <t>0000</t>
    <phoneticPr fontId="1"/>
  </si>
  <si>
    <t>0100</t>
    <phoneticPr fontId="1"/>
  </si>
  <si>
    <t>01</t>
  </si>
  <si>
    <t>0200</t>
    <phoneticPr fontId="1"/>
  </si>
  <si>
    <t>02</t>
  </si>
  <si>
    <t>0300</t>
    <phoneticPr fontId="1"/>
  </si>
  <si>
    <t>03</t>
  </si>
  <si>
    <t>0400</t>
    <phoneticPr fontId="1"/>
  </si>
  <si>
    <t>04</t>
  </si>
  <si>
    <t>0500</t>
    <phoneticPr fontId="1"/>
  </si>
  <si>
    <t>05</t>
  </si>
  <si>
    <t>0601</t>
    <phoneticPr fontId="1"/>
  </si>
  <si>
    <t>06</t>
  </si>
  <si>
    <t>01</t>
    <phoneticPr fontId="1"/>
  </si>
  <si>
    <t>0602</t>
    <phoneticPr fontId="1"/>
  </si>
  <si>
    <t>0701</t>
    <phoneticPr fontId="1"/>
  </si>
  <si>
    <t>07</t>
    <phoneticPr fontId="1"/>
  </si>
  <si>
    <t>0702</t>
  </si>
  <si>
    <t>0703</t>
  </si>
  <si>
    <t>0704</t>
  </si>
  <si>
    <t>0705</t>
  </si>
  <si>
    <t>0706</t>
  </si>
  <si>
    <t>0801</t>
    <phoneticPr fontId="1"/>
  </si>
  <si>
    <t>08</t>
    <phoneticPr fontId="1"/>
  </si>
  <si>
    <t>0802</t>
  </si>
  <si>
    <t>0803</t>
  </si>
  <si>
    <t>0901</t>
    <phoneticPr fontId="1"/>
  </si>
  <si>
    <t>09</t>
    <phoneticPr fontId="1"/>
  </si>
  <si>
    <t>0902</t>
  </si>
  <si>
    <t>1001</t>
    <phoneticPr fontId="1"/>
  </si>
  <si>
    <t>10</t>
    <phoneticPr fontId="1"/>
  </si>
  <si>
    <t>1002</t>
  </si>
  <si>
    <t>1003</t>
  </si>
  <si>
    <t>1100</t>
    <phoneticPr fontId="1"/>
  </si>
  <si>
    <t>1200</t>
    <phoneticPr fontId="1"/>
  </si>
  <si>
    <t>12</t>
  </si>
  <si>
    <t>1301</t>
    <phoneticPr fontId="1"/>
  </si>
  <si>
    <t>13</t>
  </si>
  <si>
    <t>1302</t>
  </si>
  <si>
    <t>1303</t>
  </si>
  <si>
    <t>1401</t>
    <phoneticPr fontId="1"/>
  </si>
  <si>
    <t>14</t>
    <phoneticPr fontId="1"/>
  </si>
  <si>
    <t>1402</t>
  </si>
  <si>
    <t>1403</t>
  </si>
  <si>
    <t>1404</t>
  </si>
  <si>
    <t>1405</t>
  </si>
  <si>
    <t>1501</t>
    <phoneticPr fontId="1"/>
  </si>
  <si>
    <t>15</t>
    <phoneticPr fontId="1"/>
  </si>
  <si>
    <t>1502</t>
  </si>
  <si>
    <t>1503</t>
  </si>
  <si>
    <t>1601</t>
    <phoneticPr fontId="1"/>
  </si>
  <si>
    <t>16</t>
    <phoneticPr fontId="1"/>
  </si>
  <si>
    <t>1602</t>
  </si>
  <si>
    <t>1603</t>
  </si>
  <si>
    <t>1604</t>
  </si>
  <si>
    <t>1701</t>
    <phoneticPr fontId="1"/>
  </si>
  <si>
    <t>17</t>
    <phoneticPr fontId="1"/>
  </si>
  <si>
    <t>1801</t>
    <phoneticPr fontId="1"/>
  </si>
  <si>
    <t>18</t>
  </si>
  <si>
    <t>1901</t>
    <phoneticPr fontId="1"/>
  </si>
  <si>
    <t>19</t>
  </si>
  <si>
    <t>1902</t>
    <phoneticPr fontId="1"/>
  </si>
  <si>
    <t>2001</t>
    <phoneticPr fontId="1"/>
  </si>
  <si>
    <t>2002</t>
  </si>
  <si>
    <t>経営者</t>
  </si>
  <si>
    <t>学長、理事、執行部、部局長</t>
  </si>
  <si>
    <t>研究機関やその部門の長、理事として経営を担う責任者</t>
  </si>
  <si>
    <t>RDM</t>
  </si>
  <si>
    <t>RDMコーディネーター
（マネージャ）</t>
  </si>
  <si>
    <t>全学または研究プロジェクトのRDMに関わる業務
（主に調整や統括的マネジメント）を専門的に行う担当者</t>
  </si>
  <si>
    <t>図書</t>
  </si>
  <si>
    <t>図書系事務職員</t>
  </si>
  <si>
    <t>機関リポジトリなど成果発信に関わる業務の担当者</t>
  </si>
  <si>
    <t>IT</t>
  </si>
  <si>
    <t>情報基盤系技術教職員</t>
  </si>
  <si>
    <t>情報基盤（インフラ・ネットワーク）に関わる業務を専門的に行う担当者</t>
  </si>
  <si>
    <t>URA</t>
  </si>
  <si>
    <t>リサーチアドミニストレーター
（URA）</t>
  </si>
  <si>
    <t>研究推進に関わる業務を専門的に行う担当者</t>
  </si>
  <si>
    <t>研推</t>
  </si>
  <si>
    <t>研究推進系事務職員</t>
  </si>
  <si>
    <t>研究推進に関わる業務の担当者</t>
  </si>
  <si>
    <t>教務</t>
  </si>
  <si>
    <t>教務系事務職員</t>
  </si>
  <si>
    <t>教務系のうち、学生の論文の受理に関わる業務の担当者</t>
  </si>
  <si>
    <t>IR</t>
  </si>
  <si>
    <t>IR担当職員（IRer）</t>
  </si>
  <si>
    <t>IR（機関研究）を専門的に行う担当者</t>
  </si>
  <si>
    <t>産官学</t>
  </si>
  <si>
    <t>産官学コーディネーター、
産官学担当職員</t>
  </si>
  <si>
    <t>産官学連携、社会連携に関わる業務を専門的に行う担当者</t>
  </si>
  <si>
    <t>知財</t>
  </si>
  <si>
    <t>知的財産担当職員</t>
  </si>
  <si>
    <t>特許、研究成果（データベース含む）の著作権に関わる業務を専門的に行う担当者</t>
  </si>
  <si>
    <t>契約</t>
  </si>
  <si>
    <t>契約担当職員</t>
  </si>
  <si>
    <t>共同研究時の契約を専門的に行う担当者</t>
  </si>
  <si>
    <t>秘書</t>
  </si>
  <si>
    <t>研究室秘書、事務補佐員</t>
  </si>
  <si>
    <t>研究室等の事務全般の支援を担当する者</t>
  </si>
  <si>
    <t>実験</t>
  </si>
  <si>
    <t>実験・測定装置担当職員</t>
  </si>
  <si>
    <t>特定の装置等による実験や測定を実施、支援を専門的に行う担当者</t>
  </si>
  <si>
    <t>DS</t>
  </si>
  <si>
    <t>（データ解析・分析に関わる）
専門職員・技術補佐員等</t>
  </si>
  <si>
    <t>データサイエンスの研究者（データサイエンティスト）、技術者（データエンジニア）</t>
  </si>
  <si>
    <t>スキル区分</t>
    <phoneticPr fontId="1"/>
  </si>
  <si>
    <t>2.2.2</t>
  </si>
  <si>
    <t>2.2.3</t>
  </si>
  <si>
    <t>2.2.4</t>
  </si>
  <si>
    <t>2.2.5</t>
  </si>
  <si>
    <t>2.3.1</t>
    <phoneticPr fontId="1"/>
  </si>
  <si>
    <t>2.3.1,3.1</t>
    <phoneticPr fontId="1"/>
  </si>
  <si>
    <t>2.2.2,2.3.2,3.2.10</t>
    <phoneticPr fontId="1"/>
  </si>
  <si>
    <t>3.4.2,3.4.3</t>
    <phoneticPr fontId="1"/>
  </si>
  <si>
    <t>3.4.5</t>
    <phoneticPr fontId="1"/>
  </si>
  <si>
    <t>2.2.3,3.4.7,3.4.8</t>
    <phoneticPr fontId="1"/>
  </si>
  <si>
    <t>3.4.7</t>
    <phoneticPr fontId="1"/>
  </si>
  <si>
    <t>3.4.10</t>
    <phoneticPr fontId="1"/>
  </si>
  <si>
    <t>3.4.4.,3.4.11</t>
    <phoneticPr fontId="1"/>
  </si>
  <si>
    <t>5.2.3</t>
    <phoneticPr fontId="1"/>
  </si>
  <si>
    <t>5.3.2</t>
    <phoneticPr fontId="1"/>
  </si>
  <si>
    <t>3.2,5.3.3</t>
    <phoneticPr fontId="1"/>
  </si>
  <si>
    <t>2.2.4,5.4</t>
    <phoneticPr fontId="1"/>
  </si>
  <si>
    <t>2.2.4,5.5</t>
    <phoneticPr fontId="1"/>
  </si>
  <si>
    <t>6.2.3</t>
    <phoneticPr fontId="1"/>
  </si>
  <si>
    <t>2.2.5,6.6</t>
    <phoneticPr fontId="1"/>
  </si>
  <si>
    <t>2.2.5,6.5</t>
    <phoneticPr fontId="1"/>
  </si>
  <si>
    <t>2.2.5,6.7</t>
    <phoneticPr fontId="1"/>
  </si>
  <si>
    <t>対応する章（研究データ管理サービス）</t>
    <rPh sb="0" eb="2">
      <t>タイオウ</t>
    </rPh>
    <rPh sb="4" eb="5">
      <t>ショウ</t>
    </rPh>
    <rPh sb="6" eb="8">
      <t>ケンキュウ</t>
    </rPh>
    <rPh sb="11" eb="13">
      <t>カンリ</t>
    </rPh>
    <phoneticPr fontId="1"/>
  </si>
  <si>
    <t>対応する章（研究者のための～）</t>
    <rPh sb="0" eb="2">
      <t>タイオウ</t>
    </rPh>
    <rPh sb="4" eb="5">
      <t>ショウ</t>
    </rPh>
    <rPh sb="6" eb="8">
      <t>ケンキュウ</t>
    </rPh>
    <rPh sb="8" eb="9">
      <t>シャ</t>
    </rPh>
    <phoneticPr fontId="1"/>
  </si>
  <si>
    <t>4.2.2</t>
    <phoneticPr fontId="1"/>
  </si>
  <si>
    <t>4.3.2、4.3.3,4.3.4</t>
    <phoneticPr fontId="1"/>
  </si>
  <si>
    <t>4.3.1,4.4.1,4.4.2</t>
    <phoneticPr fontId="1"/>
  </si>
  <si>
    <t>4.5.1,4.5.2,4.5.3,4.5.4</t>
    <phoneticPr fontId="1"/>
  </si>
  <si>
    <t>4.5.4,4.7</t>
    <phoneticPr fontId="1"/>
  </si>
  <si>
    <t>4.8.1,4.8.2</t>
    <phoneticPr fontId="1"/>
  </si>
  <si>
    <t>5.2,5.3</t>
    <phoneticPr fontId="1"/>
  </si>
  <si>
    <t>6.2,6.3</t>
    <phoneticPr fontId="1"/>
  </si>
  <si>
    <t>6.3.4</t>
    <phoneticPr fontId="1"/>
  </si>
  <si>
    <t>6.3.2</t>
    <phoneticPr fontId="1"/>
  </si>
  <si>
    <t>6.3.5</t>
    <phoneticPr fontId="1"/>
  </si>
  <si>
    <t>6.4.1,6.4.2</t>
    <phoneticPr fontId="1"/>
  </si>
  <si>
    <t>6.4.3</t>
    <phoneticPr fontId="1"/>
  </si>
  <si>
    <t>7.4,7.6</t>
    <phoneticPr fontId="1"/>
  </si>
  <si>
    <t>7.4,7.5</t>
    <phoneticPr fontId="1"/>
  </si>
  <si>
    <t>8,</t>
    <phoneticPr fontId="1"/>
  </si>
  <si>
    <t>2,10.2.1,10.2.2</t>
    <phoneticPr fontId="1"/>
  </si>
  <si>
    <t>7.7,11.2</t>
    <phoneticPr fontId="1"/>
  </si>
  <si>
    <t>11.3.2</t>
    <phoneticPr fontId="1"/>
  </si>
  <si>
    <t>2,10.3.3,10.4,11.3.1</t>
    <phoneticPr fontId="1"/>
  </si>
  <si>
    <t>11.3.4</t>
    <phoneticPr fontId="1"/>
  </si>
  <si>
    <t>5.5,11.4</t>
    <phoneticPr fontId="1"/>
  </si>
  <si>
    <t>データ論文の出版先選択を支援するため、①データジャーナルや、論文共有メディアツール（Mendeley, ResearchGate等）について理解し、②搾取的な出版社の見分け方、識別に利用するツールを理解し、③論文がジャーナル等でリジェクト（不採択）された場合の対応等についてアドバイスを提供する能力。</t>
    <phoneticPr fontId="1"/>
  </si>
  <si>
    <t>研究データ管理サービス～のみ</t>
  </si>
  <si>
    <t>研究データ管理サービス～のみ</t>
    <phoneticPr fontId="1"/>
  </si>
  <si>
    <t>対応する章（研究者のための～）</t>
    <phoneticPr fontId="1"/>
  </si>
  <si>
    <t>研究者のための～のみ</t>
  </si>
  <si>
    <t>研究者のための～のみ</t>
    <phoneticPr fontId="1"/>
  </si>
  <si>
    <t>両方</t>
  </si>
  <si>
    <t>両方</t>
    <rPh sb="0" eb="2">
      <t>リョウホウ</t>
    </rPh>
    <phoneticPr fontId="1"/>
  </si>
  <si>
    <t>含まれるLMS教材</t>
    <rPh sb="0" eb="1">
      <t>フク</t>
    </rPh>
    <rPh sb="7" eb="9">
      <t>キョウザイ</t>
    </rPh>
    <phoneticPr fontId="1"/>
  </si>
  <si>
    <t>なし</t>
  </si>
  <si>
    <t>なし</t>
    <phoneticPr fontId="1"/>
  </si>
  <si>
    <t>総計</t>
  </si>
  <si>
    <t>ラベル</t>
  </si>
  <si>
    <t>合計</t>
    <rPh sb="0" eb="2">
      <t>ゴウケイ</t>
    </rPh>
    <phoneticPr fontId="1"/>
  </si>
  <si>
    <t>管理サービス:研究者比</t>
    <rPh sb="0" eb="2">
      <t>カンリ</t>
    </rPh>
    <rPh sb="7" eb="10">
      <t>ケンキュウシャ</t>
    </rPh>
    <rPh sb="10" eb="11">
      <t>ヒ</t>
    </rPh>
    <phoneticPr fontId="1"/>
  </si>
  <si>
    <t>教材</t>
    <rPh sb="0" eb="2">
      <t>キョウザイ</t>
    </rPh>
    <phoneticPr fontId="1"/>
  </si>
  <si>
    <t>研究データ管理サービス～</t>
    <phoneticPr fontId="1"/>
  </si>
  <si>
    <t>研究者のための～</t>
    <phoneticPr fontId="1"/>
  </si>
  <si>
    <t>：研究者のための～で特に重点的</t>
    <rPh sb="1" eb="4">
      <t>ケンキュウシャ</t>
    </rPh>
    <rPh sb="10" eb="11">
      <t>トク</t>
    </rPh>
    <rPh sb="12" eb="14">
      <t>ジュウテン</t>
    </rPh>
    <rPh sb="14" eb="15">
      <t>テキ</t>
    </rPh>
    <phoneticPr fontId="1"/>
  </si>
  <si>
    <t>：研究者管理サービス～で特に重点的</t>
    <rPh sb="1" eb="4">
      <t>ケンキュウシャ</t>
    </rPh>
    <rPh sb="4" eb="6">
      <t>カンリ</t>
    </rPh>
    <rPh sb="12" eb="13">
      <t>トク</t>
    </rPh>
    <rPh sb="14" eb="16">
      <t>ジュウテン</t>
    </rPh>
    <rPh sb="16" eb="17">
      <t>テキ</t>
    </rPh>
    <phoneticPr fontId="1"/>
  </si>
  <si>
    <t>：LMS教材に含まれないと思われる</t>
    <rPh sb="4" eb="6">
      <t>キョウザイ</t>
    </rPh>
    <rPh sb="7" eb="8">
      <t>フク</t>
    </rPh>
    <rPh sb="13" eb="14">
      <t>オモ</t>
    </rPh>
    <phoneticPr fontId="1"/>
  </si>
  <si>
    <t>：両方において重点的</t>
    <rPh sb="1" eb="3">
      <t>リョウホウ</t>
    </rPh>
    <rPh sb="7" eb="10">
      <t>ジュウテンテキ</t>
    </rPh>
    <phoneticPr fontId="1"/>
  </si>
  <si>
    <t>当該業務区分に含まれるスキルの内容が既存教材に含まれているかを集計した</t>
    <rPh sb="0" eb="2">
      <t>トウガイ</t>
    </rPh>
    <rPh sb="2" eb="6">
      <t>ギョウムクブン</t>
    </rPh>
    <rPh sb="7" eb="8">
      <t>フク</t>
    </rPh>
    <rPh sb="15" eb="17">
      <t>ナイヨウ</t>
    </rPh>
    <rPh sb="18" eb="20">
      <t>キゾン</t>
    </rPh>
    <rPh sb="20" eb="22">
      <t>キョウザイ</t>
    </rPh>
    <rPh sb="23" eb="24">
      <t>フク</t>
    </rPh>
    <rPh sb="31" eb="33">
      <t>シュウケイ</t>
    </rPh>
    <phoneticPr fontId="1"/>
  </si>
  <si>
    <t>当該職種のスキルの内容が既存教材に含まれているかを集計した</t>
    <rPh sb="0" eb="2">
      <t>トウガイ</t>
    </rPh>
    <rPh sb="2" eb="4">
      <t>ショクシュ</t>
    </rPh>
    <rPh sb="9" eb="11">
      <t>ナイヨウ</t>
    </rPh>
    <rPh sb="12" eb="14">
      <t>キゾン</t>
    </rPh>
    <rPh sb="14" eb="16">
      <t>キョウザイ</t>
    </rPh>
    <rPh sb="17" eb="18">
      <t>フク</t>
    </rPh>
    <rPh sb="25" eb="27">
      <t>シュウケイ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</si>
</sst>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_);[Red]\(0.00\)"/>
  </numFmts>
  <fonts count="11" x14ac:knownFonts="1">
    <font>
      <sz val="11"/>
      <color theme="1"/>
      <name val="游ゴシック"/>
      <family val="2"/>
      <scheme val="minor"/>
    </font>
    <font>
      <sz val="6"/>
      <name val="游ゴシック"/>
      <family val="3"/>
      <charset val="128"/>
      <scheme val="minor"/>
    </font>
    <font>
      <sz val="10"/>
      <color theme="1"/>
      <name val="ＭＳ ゴシック"/>
      <family val="3"/>
      <charset val="128"/>
    </font>
    <font>
      <sz val="10"/>
      <name val="ＭＳ ゴシック"/>
      <family val="3"/>
      <charset val="128"/>
    </font>
    <font>
      <sz val="10"/>
      <color rgb="FF000000"/>
      <name val="ＭＳ ゴシック"/>
      <family val="3"/>
      <charset val="128"/>
    </font>
    <font>
      <sz val="9"/>
      <color theme="1"/>
      <name val="ＭＳ ゴシック"/>
      <family val="3"/>
      <charset val="128"/>
    </font>
    <font>
      <sz val="9"/>
      <name val="ＭＳ ゴシック"/>
      <family val="3"/>
      <charset val="128"/>
    </font>
    <font>
      <sz val="9"/>
      <color rgb="FF000000"/>
      <name val="ＭＳ ゴシック"/>
      <family val="3"/>
      <charset val="128"/>
    </font>
    <font>
      <sz val="11"/>
      <name val="游ゴシック"/>
      <family val="2"/>
      <scheme val="minor"/>
    </font>
    <font>
      <sz val="11"/>
      <name val="游ゴシック"/>
      <family val="3"/>
      <charset val="128"/>
      <scheme val="minor"/>
    </font>
    <font>
      <b/>
      <sz val="11"/>
      <color theme="1"/>
      <name val="游ゴシック"/>
      <family val="3"/>
      <charset val="128"/>
      <scheme val="minor"/>
    </font>
  </fonts>
  <fills count="14">
    <fill>
      <patternFill patternType="none"/>
    </fill>
    <fill>
      <patternFill patternType="gray125"/>
    </fill>
    <fill>
      <patternFill patternType="solid">
        <fgColor theme="8" tint="0.79998168889431442"/>
        <bgColor indexed="64"/>
      </patternFill>
    </fill>
    <fill>
      <patternFill patternType="solid">
        <fgColor theme="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9" tint="0.39997558519241921"/>
        <bgColor indexed="64"/>
      </patternFill>
    </fill>
    <fill>
      <patternFill patternType="solid">
        <fgColor theme="4" tint="0.59999389629810485"/>
        <bgColor indexed="64"/>
      </patternFill>
    </fill>
    <fill>
      <patternFill patternType="solid">
        <fgColor theme="5" tint="0.39997558519241921"/>
        <bgColor indexed="64"/>
      </patternFill>
    </fill>
    <fill>
      <patternFill patternType="solid">
        <fgColor theme="0" tint="-0.14999847407452621"/>
        <bgColor indexed="64"/>
      </patternFill>
    </fill>
    <fill>
      <patternFill patternType="solid">
        <fgColor theme="7" tint="0.39997558519241921"/>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1">
    <xf numFmtId="0" fontId="0" fillId="0" borderId="0"/>
  </cellStyleXfs>
  <cellXfs count="96">
    <xf numFmtId="0" fontId="0" fillId="0" borderId="0" xfId="0"/>
    <xf numFmtId="49" fontId="0" fillId="2" borderId="1" xfId="0" applyNumberFormat="1" applyFill="1" applyBorder="1"/>
    <xf numFmtId="49" fontId="0" fillId="0" borderId="0" xfId="0" applyNumberFormat="1"/>
    <xf numFmtId="49" fontId="0" fillId="0" borderId="1" xfId="0" applyNumberFormat="1" applyBorder="1"/>
    <xf numFmtId="0" fontId="0" fillId="0" borderId="1" xfId="0" applyBorder="1"/>
    <xf numFmtId="0" fontId="0" fillId="0" borderId="1" xfId="0" applyBorder="1" applyAlignment="1">
      <alignment wrapText="1"/>
    </xf>
    <xf numFmtId="49" fontId="0" fillId="0" borderId="1" xfId="0" applyNumberFormat="1" applyBorder="1" applyAlignment="1">
      <alignment wrapText="1"/>
    </xf>
    <xf numFmtId="0" fontId="2" fillId="2" borderId="1" xfId="0" applyFont="1" applyFill="1" applyBorder="1" applyAlignment="1">
      <alignment vertical="top" wrapText="1"/>
    </xf>
    <xf numFmtId="0" fontId="2" fillId="0" borderId="0" xfId="0" applyFont="1" applyAlignment="1">
      <alignment vertical="top" wrapText="1"/>
    </xf>
    <xf numFmtId="0" fontId="2" fillId="0" borderId="1" xfId="0" applyFont="1" applyBorder="1" applyAlignment="1">
      <alignment vertical="top" wrapText="1"/>
    </xf>
    <xf numFmtId="0" fontId="3" fillId="0" borderId="1" xfId="0" applyFont="1" applyBorder="1" applyAlignment="1">
      <alignment vertical="top" wrapText="1"/>
    </xf>
    <xf numFmtId="0" fontId="4" fillId="0" borderId="0" xfId="0" applyFont="1" applyAlignment="1">
      <alignment horizontal="left" vertical="top" wrapText="1"/>
    </xf>
    <xf numFmtId="0" fontId="3" fillId="0" borderId="0" xfId="0" applyFont="1" applyAlignment="1">
      <alignment horizontal="left" vertical="top" wrapText="1"/>
    </xf>
    <xf numFmtId="0" fontId="2" fillId="0" borderId="0" xfId="0" applyFont="1" applyAlignment="1">
      <alignment horizontal="left" vertical="top" wrapText="1"/>
    </xf>
    <xf numFmtId="0" fontId="0" fillId="2" borderId="1" xfId="0" applyFill="1" applyBorder="1"/>
    <xf numFmtId="14" fontId="2" fillId="0" borderId="1" xfId="0" applyNumberFormat="1" applyFont="1" applyBorder="1" applyAlignment="1">
      <alignment vertical="top" wrapText="1"/>
    </xf>
    <xf numFmtId="0" fontId="4" fillId="0" borderId="1" xfId="0" applyFont="1" applyBorder="1" applyAlignment="1">
      <alignment horizontal="left" vertical="top" wrapText="1"/>
    </xf>
    <xf numFmtId="0" fontId="4" fillId="0" borderId="1" xfId="0" applyFont="1" applyBorder="1" applyAlignment="1">
      <alignment vertical="top" wrapText="1"/>
    </xf>
    <xf numFmtId="0" fontId="7" fillId="0" borderId="0" xfId="0" applyFont="1" applyAlignment="1">
      <alignment horizontal="center" vertical="center" wrapText="1"/>
    </xf>
    <xf numFmtId="0" fontId="5" fillId="0" borderId="0" xfId="0" applyFont="1" applyAlignment="1">
      <alignment horizontal="center" vertical="center" wrapText="1"/>
    </xf>
    <xf numFmtId="0" fontId="6" fillId="0" borderId="1" xfId="0" applyFont="1" applyBorder="1" applyAlignment="1">
      <alignment horizontal="center" vertical="center" wrapText="1"/>
    </xf>
    <xf numFmtId="0" fontId="2" fillId="0" borderId="0" xfId="0" applyFont="1" applyAlignment="1">
      <alignment horizontal="center" vertical="center" wrapText="1"/>
    </xf>
    <xf numFmtId="49" fontId="9" fillId="3" borderId="1" xfId="0" applyNumberFormat="1" applyFont="1" applyFill="1" applyBorder="1"/>
    <xf numFmtId="0" fontId="9" fillId="3" borderId="1" xfId="0" applyFont="1" applyFill="1" applyBorder="1"/>
    <xf numFmtId="49" fontId="0" fillId="3" borderId="1" xfId="0" applyNumberFormat="1" applyFill="1" applyBorder="1"/>
    <xf numFmtId="0" fontId="0" fillId="3" borderId="1" xfId="0" applyFill="1" applyBorder="1"/>
    <xf numFmtId="0" fontId="0" fillId="0" borderId="0" xfId="0" applyAlignment="1">
      <alignment wrapText="1"/>
    </xf>
    <xf numFmtId="0" fontId="0" fillId="4" borderId="1" xfId="0" applyFill="1" applyBorder="1" applyAlignment="1">
      <alignment wrapText="1"/>
    </xf>
    <xf numFmtId="0" fontId="3" fillId="0" borderId="1" xfId="0" applyFont="1" applyFill="1" applyBorder="1" applyAlignment="1">
      <alignment vertical="top" wrapText="1"/>
    </xf>
    <xf numFmtId="14" fontId="3" fillId="0" borderId="1" xfId="0" applyNumberFormat="1" applyFont="1" applyFill="1" applyBorder="1" applyAlignment="1">
      <alignment vertical="top" wrapText="1"/>
    </xf>
    <xf numFmtId="0" fontId="3" fillId="0" borderId="0" xfId="0" applyFont="1" applyFill="1" applyAlignment="1">
      <alignment vertical="top" wrapText="1"/>
    </xf>
    <xf numFmtId="0" fontId="6" fillId="0" borderId="1" xfId="0" applyFont="1" applyFill="1" applyBorder="1" applyAlignment="1">
      <alignment horizontal="center" vertical="center" wrapText="1"/>
    </xf>
    <xf numFmtId="49" fontId="8" fillId="0" borderId="1" xfId="0" applyNumberFormat="1" applyFont="1" applyFill="1" applyBorder="1"/>
    <xf numFmtId="49" fontId="9" fillId="0" borderId="0" xfId="0" applyNumberFormat="1" applyFont="1" applyFill="1"/>
    <xf numFmtId="0" fontId="9" fillId="0" borderId="0" xfId="0" applyFont="1" applyFill="1"/>
    <xf numFmtId="0" fontId="10" fillId="0" borderId="0" xfId="0" applyFont="1" applyAlignment="1">
      <alignment vertical="top"/>
    </xf>
    <xf numFmtId="0" fontId="0" fillId="4" borderId="1" xfId="0" applyFill="1" applyBorder="1" applyAlignment="1">
      <alignment vertical="top"/>
    </xf>
    <xf numFmtId="0" fontId="0" fillId="0" borderId="1" xfId="0" applyBorder="1" applyAlignment="1">
      <alignment vertical="top"/>
    </xf>
    <xf numFmtId="0" fontId="0" fillId="0" borderId="1" xfId="0" applyBorder="1" applyAlignment="1">
      <alignment vertical="top" wrapText="1"/>
    </xf>
    <xf numFmtId="0" fontId="0" fillId="0" borderId="0" xfId="0" applyAlignment="1">
      <alignment vertical="top"/>
    </xf>
    <xf numFmtId="0" fontId="2" fillId="4" borderId="1" xfId="0" applyFont="1" applyFill="1" applyBorder="1" applyAlignment="1">
      <alignment vertical="top" wrapText="1"/>
    </xf>
    <xf numFmtId="0" fontId="2" fillId="5" borderId="1" xfId="0" applyFont="1" applyFill="1" applyBorder="1" applyAlignment="1">
      <alignment vertical="top" wrapText="1"/>
    </xf>
    <xf numFmtId="0" fontId="2" fillId="6" borderId="1" xfId="0" applyFont="1" applyFill="1" applyBorder="1" applyAlignment="1">
      <alignment vertical="top" wrapText="1"/>
    </xf>
    <xf numFmtId="0" fontId="3" fillId="4" borderId="1" xfId="0" applyFont="1" applyFill="1" applyBorder="1" applyAlignment="1">
      <alignment vertical="top" wrapText="1"/>
    </xf>
    <xf numFmtId="0" fontId="2" fillId="0" borderId="1" xfId="0" applyFont="1" applyFill="1" applyBorder="1" applyAlignment="1">
      <alignment vertical="top" wrapText="1"/>
    </xf>
    <xf numFmtId="9" fontId="0" fillId="0" borderId="0" xfId="0" applyNumberFormat="1"/>
    <xf numFmtId="10" fontId="0" fillId="0" borderId="0" xfId="0" applyNumberFormat="1"/>
    <xf numFmtId="176" fontId="0" fillId="0" borderId="0" xfId="0" applyNumberFormat="1"/>
    <xf numFmtId="0" fontId="0" fillId="0" borderId="7" xfId="0" applyBorder="1"/>
    <xf numFmtId="0" fontId="0" fillId="0" borderId="0" xfId="0" applyBorder="1"/>
    <xf numFmtId="0" fontId="0" fillId="0" borderId="8" xfId="0" applyBorder="1"/>
    <xf numFmtId="0" fontId="0" fillId="0" borderId="9" xfId="0" applyBorder="1"/>
    <xf numFmtId="0" fontId="0" fillId="0" borderId="10" xfId="0" applyBorder="1"/>
    <xf numFmtId="0" fontId="0" fillId="0" borderId="11" xfId="0" applyBorder="1"/>
    <xf numFmtId="0" fontId="0" fillId="0" borderId="12" xfId="0" applyBorder="1"/>
    <xf numFmtId="0" fontId="0" fillId="0" borderId="13" xfId="0" applyBorder="1" applyAlignment="1">
      <alignment wrapText="1"/>
    </xf>
    <xf numFmtId="0" fontId="0" fillId="7" borderId="13" xfId="0" applyFill="1" applyBorder="1" applyAlignment="1">
      <alignment wrapText="1"/>
    </xf>
    <xf numFmtId="0" fontId="0" fillId="0" borderId="14" xfId="0" applyBorder="1"/>
    <xf numFmtId="0" fontId="3" fillId="0" borderId="1" xfId="0" applyFont="1" applyBorder="1" applyAlignment="1">
      <alignment horizontal="left" vertical="top" wrapText="1"/>
    </xf>
    <xf numFmtId="0" fontId="3" fillId="0" borderId="4" xfId="0" applyFont="1" applyBorder="1" applyAlignment="1">
      <alignment horizontal="left" vertical="top" wrapText="1"/>
    </xf>
    <xf numFmtId="0" fontId="3" fillId="0" borderId="5" xfId="0" applyFont="1" applyBorder="1" applyAlignment="1">
      <alignment horizontal="left" vertical="top" wrapText="1"/>
    </xf>
    <xf numFmtId="0" fontId="3" fillId="0" borderId="6" xfId="0" applyFont="1" applyBorder="1" applyAlignment="1">
      <alignment horizontal="left" vertical="top" wrapText="1"/>
    </xf>
    <xf numFmtId="0" fontId="5" fillId="2" borderId="1" xfId="0" applyFont="1" applyFill="1" applyBorder="1" applyAlignment="1">
      <alignment horizontal="center" vertical="center" wrapText="1"/>
    </xf>
    <xf numFmtId="0" fontId="0" fillId="8" borderId="13" xfId="0" applyFill="1" applyBorder="1" applyAlignment="1">
      <alignment wrapText="1"/>
    </xf>
    <xf numFmtId="0" fontId="0" fillId="9" borderId="13" xfId="0" applyFill="1" applyBorder="1" applyAlignment="1">
      <alignment wrapText="1"/>
    </xf>
    <xf numFmtId="0" fontId="0" fillId="9" borderId="0" xfId="0" applyFill="1"/>
    <xf numFmtId="0" fontId="0" fillId="10" borderId="0" xfId="0" applyFill="1"/>
    <xf numFmtId="0" fontId="0" fillId="10" borderId="13" xfId="0" applyFill="1" applyBorder="1" applyAlignment="1">
      <alignment wrapText="1"/>
    </xf>
    <xf numFmtId="0" fontId="0" fillId="11" borderId="0" xfId="0" applyFill="1"/>
    <xf numFmtId="0" fontId="2" fillId="2" borderId="4" xfId="0" applyFont="1" applyFill="1" applyBorder="1" applyAlignment="1">
      <alignment vertical="top" wrapText="1"/>
    </xf>
    <xf numFmtId="0" fontId="2" fillId="2" borderId="6" xfId="0" applyFont="1" applyFill="1" applyBorder="1" applyAlignment="1">
      <alignment vertical="top" wrapText="1"/>
    </xf>
    <xf numFmtId="0" fontId="2" fillId="12" borderId="1" xfId="0" applyFont="1" applyFill="1" applyBorder="1" applyAlignment="1">
      <alignment vertical="top" wrapText="1"/>
    </xf>
    <xf numFmtId="0" fontId="2" fillId="10" borderId="1" xfId="0" applyFont="1" applyFill="1" applyBorder="1" applyAlignment="1">
      <alignment vertical="top" wrapText="1"/>
    </xf>
    <xf numFmtId="0" fontId="2" fillId="9" borderId="1" xfId="0" applyFont="1" applyFill="1" applyBorder="1" applyAlignment="1">
      <alignment vertical="top" wrapText="1"/>
    </xf>
    <xf numFmtId="0" fontId="2" fillId="9" borderId="4" xfId="0" applyFont="1" applyFill="1" applyBorder="1" applyAlignment="1">
      <alignment vertical="top" wrapText="1"/>
    </xf>
    <xf numFmtId="0" fontId="2" fillId="9" borderId="6" xfId="0" applyFont="1" applyFill="1" applyBorder="1" applyAlignment="1">
      <alignment vertical="top" wrapText="1"/>
    </xf>
    <xf numFmtId="0" fontId="2" fillId="13" borderId="1" xfId="0" applyFont="1" applyFill="1" applyBorder="1" applyAlignment="1">
      <alignment vertical="top" wrapText="1"/>
    </xf>
    <xf numFmtId="0" fontId="0" fillId="13" borderId="0" xfId="0" applyFill="1"/>
    <xf numFmtId="0" fontId="0" fillId="13" borderId="13" xfId="0" applyFill="1" applyBorder="1" applyAlignment="1">
      <alignment wrapText="1"/>
    </xf>
    <xf numFmtId="0" fontId="3" fillId="0" borderId="1" xfId="0" applyFont="1" applyBorder="1" applyAlignment="1">
      <alignment horizontal="left" vertical="top" wrapText="1"/>
    </xf>
    <xf numFmtId="0" fontId="3" fillId="0" borderId="1" xfId="0" applyFont="1" applyBorder="1" applyAlignment="1">
      <alignment horizontal="center" vertical="top" wrapText="1"/>
    </xf>
    <xf numFmtId="0" fontId="3" fillId="0" borderId="4" xfId="0" applyFont="1" applyBorder="1" applyAlignment="1">
      <alignment horizontal="left" vertical="top" wrapText="1"/>
    </xf>
    <xf numFmtId="0" fontId="3" fillId="0" borderId="5" xfId="0" applyFont="1" applyBorder="1" applyAlignment="1">
      <alignment horizontal="left" vertical="top" wrapText="1"/>
    </xf>
    <xf numFmtId="0" fontId="3" fillId="0" borderId="6" xfId="0" applyFont="1" applyBorder="1" applyAlignment="1">
      <alignment horizontal="left" vertical="top" wrapText="1"/>
    </xf>
    <xf numFmtId="0" fontId="3" fillId="0" borderId="1" xfId="0" applyFont="1" applyFill="1" applyBorder="1" applyAlignment="1">
      <alignment horizontal="left" vertical="top" wrapText="1"/>
    </xf>
    <xf numFmtId="0" fontId="2"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2" fillId="10" borderId="4" xfId="0" applyFont="1" applyFill="1" applyBorder="1" applyAlignment="1">
      <alignment horizontal="center" vertical="top" wrapText="1"/>
    </xf>
    <xf numFmtId="0" fontId="2" fillId="10" borderId="6" xfId="0" applyFont="1" applyFill="1" applyBorder="1" applyAlignment="1">
      <alignment horizontal="center" vertical="top" wrapText="1"/>
    </xf>
    <xf numFmtId="0" fontId="0" fillId="2" borderId="2" xfId="0" applyFill="1" applyBorder="1" applyAlignment="1">
      <alignment horizontal="center"/>
    </xf>
    <xf numFmtId="0" fontId="0" fillId="2" borderId="3" xfId="0" applyFill="1" applyBorder="1" applyAlignment="1">
      <alignment horizontal="center"/>
    </xf>
    <xf numFmtId="49" fontId="0" fillId="2" borderId="2" xfId="0" applyNumberFormat="1" applyFill="1" applyBorder="1" applyAlignment="1">
      <alignment horizontal="center"/>
    </xf>
    <xf numFmtId="49" fontId="0" fillId="2" borderId="3" xfId="0" applyNumberFormat="1" applyFill="1" applyBorder="1" applyAlignment="1">
      <alignment horizontal="center"/>
    </xf>
    <xf numFmtId="0" fontId="0" fillId="2" borderId="1" xfId="0" applyFill="1" applyBorder="1" applyAlignment="1">
      <alignment horizontal="center"/>
    </xf>
    <xf numFmtId="0" fontId="0" fillId="0" borderId="1" xfId="0" applyBorder="1" applyAlignment="1">
      <alignment horizontal="left"/>
    </xf>
    <xf numFmtId="0" fontId="9" fillId="0" borderId="1" xfId="0" applyFont="1" applyFill="1" applyBorder="1" applyAlignment="1">
      <alignment horizontal="left"/>
    </xf>
  </cellXfs>
  <cellStyles count="1">
    <cellStyle name="標準" xfId="0" builtinId="0"/>
  </cellStyles>
  <dxfs count="5">
    <dxf>
      <fill>
        <patternFill patternType="solid">
          <fgColor rgb="FFFCE4D6"/>
          <bgColor rgb="FF000000"/>
        </patternFill>
      </fill>
    </dxf>
    <dxf>
      <alignment wrapText="1" readingOrder="0"/>
    </dxf>
    <dxf>
      <alignment wrapText="1" readingOrder="0"/>
    </dxf>
    <dxf>
      <alignment wrapText="1" readingOrder="0"/>
    </dxf>
    <dxf>
      <alignment wrapText="1"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2DFC92-CD40-4300-9D25-093DE1CA0569}">
  <sheetPr>
    <tabColor rgb="FFFFFF00"/>
  </sheetPr>
  <dimension ref="A2:AH63"/>
  <sheetViews>
    <sheetView topLeftCell="A13" workbookViewId="0">
      <selection activeCell="H33" sqref="H33"/>
    </sheetView>
  </sheetViews>
  <sheetFormatPr defaultRowHeight="18.75" x14ac:dyDescent="0.4"/>
  <cols>
    <col min="2" max="2" width="22" customWidth="1"/>
    <col min="3" max="3" width="20" customWidth="1"/>
  </cols>
  <sheetData>
    <row r="2" spans="1:34" x14ac:dyDescent="0.4">
      <c r="A2" t="s">
        <v>630</v>
      </c>
      <c r="B2" t="s">
        <v>30</v>
      </c>
      <c r="C2" t="s">
        <v>17</v>
      </c>
      <c r="D2" t="s">
        <v>425</v>
      </c>
      <c r="E2" t="s">
        <v>536</v>
      </c>
      <c r="F2" t="s">
        <v>427</v>
      </c>
      <c r="G2" t="s">
        <v>542</v>
      </c>
      <c r="H2" t="s">
        <v>545</v>
      </c>
      <c r="I2" t="s">
        <v>430</v>
      </c>
      <c r="J2" t="s">
        <v>431</v>
      </c>
      <c r="K2" t="s">
        <v>554</v>
      </c>
      <c r="L2" t="s">
        <v>433</v>
      </c>
      <c r="M2" t="s">
        <v>434</v>
      </c>
      <c r="N2" t="s">
        <v>435</v>
      </c>
      <c r="O2" t="s">
        <v>436</v>
      </c>
      <c r="P2" t="s">
        <v>437</v>
      </c>
      <c r="Q2" t="s">
        <v>572</v>
      </c>
      <c r="T2" t="s">
        <v>425</v>
      </c>
      <c r="U2" t="s">
        <v>536</v>
      </c>
      <c r="V2" t="s">
        <v>427</v>
      </c>
      <c r="W2" t="s">
        <v>542</v>
      </c>
      <c r="X2" t="s">
        <v>545</v>
      </c>
      <c r="Y2" t="s">
        <v>430</v>
      </c>
      <c r="Z2" t="s">
        <v>431</v>
      </c>
      <c r="AA2" t="s">
        <v>554</v>
      </c>
      <c r="AB2" t="s">
        <v>433</v>
      </c>
      <c r="AC2" t="s">
        <v>434</v>
      </c>
      <c r="AD2" t="s">
        <v>435</v>
      </c>
      <c r="AE2" t="s">
        <v>436</v>
      </c>
      <c r="AF2" t="s">
        <v>437</v>
      </c>
      <c r="AG2" t="s">
        <v>572</v>
      </c>
    </row>
    <row r="3" spans="1:34" x14ac:dyDescent="0.4">
      <c r="A3" t="s">
        <v>629</v>
      </c>
      <c r="B3" t="s">
        <v>165</v>
      </c>
      <c r="C3" t="s">
        <v>166</v>
      </c>
      <c r="D3">
        <v>1</v>
      </c>
      <c r="E3">
        <v>1</v>
      </c>
      <c r="F3">
        <v>1</v>
      </c>
      <c r="G3">
        <v>1</v>
      </c>
      <c r="H3">
        <v>1</v>
      </c>
      <c r="I3">
        <v>1</v>
      </c>
      <c r="J3" t="s">
        <v>443</v>
      </c>
      <c r="K3">
        <v>1</v>
      </c>
      <c r="L3">
        <v>1</v>
      </c>
      <c r="M3">
        <v>1</v>
      </c>
      <c r="N3" t="s">
        <v>443</v>
      </c>
      <c r="O3" t="s">
        <v>443</v>
      </c>
      <c r="P3" t="s">
        <v>443</v>
      </c>
      <c r="Q3" t="s">
        <v>443</v>
      </c>
      <c r="T3" t="str">
        <f>IF(D3=1,$A3,"")</f>
        <v>両方</v>
      </c>
      <c r="U3" t="str">
        <f>IF(E3=1,$A3,"")</f>
        <v>両方</v>
      </c>
      <c r="V3" t="str">
        <f>IF(F3=1,$A3,"")</f>
        <v>両方</v>
      </c>
      <c r="W3" t="str">
        <f>IF(G3=1,$A3,"")</f>
        <v>両方</v>
      </c>
      <c r="X3" t="str">
        <f>IF(H3=1,$A3,"")</f>
        <v>両方</v>
      </c>
      <c r="Y3" t="str">
        <f>IF(I3=1,$A3,"")</f>
        <v>両方</v>
      </c>
      <c r="Z3" t="str">
        <f>IF(J3=1,$A3,"")</f>
        <v/>
      </c>
      <c r="AA3" t="str">
        <f>IF(K3=1,$A3,"")</f>
        <v>両方</v>
      </c>
      <c r="AB3" t="str">
        <f>IF(L3=1,$A3,"")</f>
        <v>両方</v>
      </c>
      <c r="AC3" t="str">
        <f>IF(M3=1,$A3,"")</f>
        <v>両方</v>
      </c>
      <c r="AD3" t="str">
        <f>IF(N3=1,$A3,"")</f>
        <v/>
      </c>
      <c r="AE3" t="str">
        <f>IF(O3=1,$A3,"")</f>
        <v/>
      </c>
      <c r="AF3" t="str">
        <f>IF(P3=1,$A3,"")</f>
        <v/>
      </c>
      <c r="AG3" t="str">
        <f>IF(Q3=1,$A3,"")</f>
        <v/>
      </c>
      <c r="AH3" t="str">
        <f>IF(R3=1,R$2,"")</f>
        <v/>
      </c>
    </row>
    <row r="4" spans="1:34" x14ac:dyDescent="0.4">
      <c r="A4" t="s">
        <v>629</v>
      </c>
      <c r="B4" t="s">
        <v>233</v>
      </c>
      <c r="C4" t="s">
        <v>234</v>
      </c>
      <c r="D4" t="s">
        <v>443</v>
      </c>
      <c r="E4">
        <v>1</v>
      </c>
      <c r="F4">
        <v>1</v>
      </c>
      <c r="G4">
        <v>1</v>
      </c>
      <c r="H4" t="s">
        <v>443</v>
      </c>
      <c r="I4" t="s">
        <v>443</v>
      </c>
      <c r="J4" t="s">
        <v>443</v>
      </c>
      <c r="K4">
        <v>1</v>
      </c>
      <c r="L4">
        <v>1</v>
      </c>
      <c r="M4">
        <v>1</v>
      </c>
      <c r="N4" t="s">
        <v>443</v>
      </c>
      <c r="O4" t="s">
        <v>443</v>
      </c>
      <c r="P4">
        <v>1</v>
      </c>
      <c r="Q4">
        <v>1</v>
      </c>
      <c r="T4" t="str">
        <f>IF(D4=1,$A4,"")</f>
        <v/>
      </c>
      <c r="U4" t="str">
        <f>IF(E4=1,$A4,"")</f>
        <v>両方</v>
      </c>
      <c r="V4" t="str">
        <f>IF(F4=1,$A4,"")</f>
        <v>両方</v>
      </c>
      <c r="W4" t="str">
        <f>IF(G4=1,$A4,"")</f>
        <v>両方</v>
      </c>
      <c r="X4" t="str">
        <f>IF(H4=1,$A4,"")</f>
        <v/>
      </c>
      <c r="Y4" t="str">
        <f>IF(I4=1,$A4,"")</f>
        <v/>
      </c>
      <c r="Z4" t="str">
        <f>IF(J4=1,$A4,"")</f>
        <v/>
      </c>
      <c r="AA4" t="str">
        <f>IF(K4=1,$A4,"")</f>
        <v>両方</v>
      </c>
      <c r="AB4" t="str">
        <f>IF(L4=1,$A4,"")</f>
        <v>両方</v>
      </c>
      <c r="AC4" t="str">
        <f>IF(M4=1,$A4,"")</f>
        <v>両方</v>
      </c>
      <c r="AD4" t="str">
        <f>IF(N4=1,$A4,"")</f>
        <v/>
      </c>
      <c r="AE4" t="str">
        <f>IF(O4=1,$A4,"")</f>
        <v/>
      </c>
      <c r="AF4" t="str">
        <f>IF(P4=1,$A4,"")</f>
        <v>両方</v>
      </c>
      <c r="AG4" t="str">
        <f>IF(Q4=1,$A4,"")</f>
        <v>両方</v>
      </c>
      <c r="AH4" t="str">
        <f>IF(R4=1,R$2,"")</f>
        <v/>
      </c>
    </row>
    <row r="5" spans="1:34" x14ac:dyDescent="0.4">
      <c r="A5" t="s">
        <v>629</v>
      </c>
      <c r="B5" t="s">
        <v>263</v>
      </c>
      <c r="C5" t="s">
        <v>264</v>
      </c>
      <c r="D5" t="s">
        <v>443</v>
      </c>
      <c r="E5">
        <v>1</v>
      </c>
      <c r="F5" t="s">
        <v>443</v>
      </c>
      <c r="G5">
        <v>1</v>
      </c>
      <c r="H5" t="s">
        <v>443</v>
      </c>
      <c r="I5" t="s">
        <v>443</v>
      </c>
      <c r="J5" t="s">
        <v>443</v>
      </c>
      <c r="K5" t="s">
        <v>443</v>
      </c>
      <c r="L5" t="s">
        <v>443</v>
      </c>
      <c r="M5" t="s">
        <v>443</v>
      </c>
      <c r="N5" t="s">
        <v>443</v>
      </c>
      <c r="O5" t="s">
        <v>443</v>
      </c>
      <c r="P5">
        <v>1</v>
      </c>
      <c r="Q5">
        <v>1</v>
      </c>
      <c r="T5" t="str">
        <f>IF(D5=1,$A5,"")</f>
        <v/>
      </c>
      <c r="U5" t="str">
        <f>IF(E5=1,$A5,"")</f>
        <v>両方</v>
      </c>
      <c r="V5" t="str">
        <f>IF(F5=1,$A5,"")</f>
        <v/>
      </c>
      <c r="W5" t="str">
        <f>IF(G5=1,$A5,"")</f>
        <v>両方</v>
      </c>
      <c r="X5" t="str">
        <f>IF(H5=1,$A5,"")</f>
        <v/>
      </c>
      <c r="Y5" t="str">
        <f>IF(I5=1,$A5,"")</f>
        <v/>
      </c>
      <c r="Z5" t="str">
        <f>IF(J5=1,$A5,"")</f>
        <v/>
      </c>
      <c r="AA5" t="str">
        <f>IF(K5=1,$A5,"")</f>
        <v/>
      </c>
      <c r="AB5" t="str">
        <f>IF(L5=1,$A5,"")</f>
        <v/>
      </c>
      <c r="AC5" t="str">
        <f>IF(M5=1,$A5,"")</f>
        <v/>
      </c>
      <c r="AD5" t="str">
        <f>IF(N5=1,$A5,"")</f>
        <v/>
      </c>
      <c r="AE5" t="str">
        <f>IF(O5=1,$A5,"")</f>
        <v/>
      </c>
      <c r="AF5" t="str">
        <f>IF(P5=1,$A5,"")</f>
        <v>両方</v>
      </c>
      <c r="AG5" t="str">
        <f>IF(Q5=1,$A5,"")</f>
        <v>両方</v>
      </c>
      <c r="AH5" t="str">
        <f>IF(R5=1,R$2,"")</f>
        <v/>
      </c>
    </row>
    <row r="6" spans="1:34" x14ac:dyDescent="0.4">
      <c r="A6" t="s">
        <v>629</v>
      </c>
      <c r="B6" t="s">
        <v>357</v>
      </c>
      <c r="C6" t="s">
        <v>358</v>
      </c>
      <c r="D6" t="s">
        <v>443</v>
      </c>
      <c r="E6">
        <v>1</v>
      </c>
      <c r="F6">
        <v>1</v>
      </c>
      <c r="G6">
        <v>1</v>
      </c>
      <c r="H6">
        <v>1</v>
      </c>
      <c r="I6">
        <v>1</v>
      </c>
      <c r="J6">
        <v>1</v>
      </c>
      <c r="K6" t="s">
        <v>443</v>
      </c>
      <c r="L6">
        <v>1</v>
      </c>
      <c r="M6">
        <v>1</v>
      </c>
      <c r="N6" t="s">
        <v>443</v>
      </c>
      <c r="O6" t="s">
        <v>443</v>
      </c>
      <c r="P6">
        <v>1</v>
      </c>
      <c r="Q6">
        <v>1</v>
      </c>
      <c r="T6" t="str">
        <f>IF(D6=1,$A6,"")</f>
        <v/>
      </c>
      <c r="U6" t="str">
        <f>IF(E6=1,$A6,"")</f>
        <v>両方</v>
      </c>
      <c r="V6" t="str">
        <f>IF(F6=1,$A6,"")</f>
        <v>両方</v>
      </c>
      <c r="W6" t="str">
        <f>IF(G6=1,$A6,"")</f>
        <v>両方</v>
      </c>
      <c r="X6" t="str">
        <f>IF(H6=1,$A6,"")</f>
        <v>両方</v>
      </c>
      <c r="Y6" t="str">
        <f>IF(I6=1,$A6,"")</f>
        <v>両方</v>
      </c>
      <c r="Z6" t="str">
        <f>IF(J6=1,$A6,"")</f>
        <v>両方</v>
      </c>
      <c r="AA6" t="str">
        <f>IF(K6=1,$A6,"")</f>
        <v/>
      </c>
      <c r="AB6" t="str">
        <f>IF(L6=1,$A6,"")</f>
        <v>両方</v>
      </c>
      <c r="AC6" t="str">
        <f>IF(M6=1,$A6,"")</f>
        <v>両方</v>
      </c>
      <c r="AD6" t="str">
        <f>IF(N6=1,$A6,"")</f>
        <v/>
      </c>
      <c r="AE6" t="str">
        <f>IF(O6=1,$A6,"")</f>
        <v/>
      </c>
      <c r="AF6" t="str">
        <f>IF(P6=1,$A6,"")</f>
        <v>両方</v>
      </c>
      <c r="AG6" t="str">
        <f>IF(Q6=1,$A6,"")</f>
        <v>両方</v>
      </c>
      <c r="AH6" t="str">
        <f>IF(R6=1,R$2,"")</f>
        <v/>
      </c>
    </row>
    <row r="7" spans="1:34" x14ac:dyDescent="0.4">
      <c r="A7" t="s">
        <v>629</v>
      </c>
      <c r="B7" t="s">
        <v>374</v>
      </c>
      <c r="C7" t="s">
        <v>375</v>
      </c>
      <c r="D7" t="s">
        <v>443</v>
      </c>
      <c r="E7">
        <v>1</v>
      </c>
      <c r="F7" t="s">
        <v>443</v>
      </c>
      <c r="G7">
        <v>1</v>
      </c>
      <c r="H7" t="s">
        <v>443</v>
      </c>
      <c r="I7" t="s">
        <v>443</v>
      </c>
      <c r="J7" t="s">
        <v>443</v>
      </c>
      <c r="K7" t="s">
        <v>443</v>
      </c>
      <c r="L7" t="s">
        <v>443</v>
      </c>
      <c r="M7" t="s">
        <v>443</v>
      </c>
      <c r="N7" t="s">
        <v>443</v>
      </c>
      <c r="O7" t="s">
        <v>443</v>
      </c>
      <c r="P7">
        <v>1</v>
      </c>
      <c r="Q7">
        <v>1</v>
      </c>
      <c r="T7" t="str">
        <f>IF(D7=1,$A7,"")</f>
        <v/>
      </c>
      <c r="U7" t="str">
        <f>IF(E7=1,$A7,"")</f>
        <v>両方</v>
      </c>
      <c r="V7" t="str">
        <f>IF(F7=1,$A7,"")</f>
        <v/>
      </c>
      <c r="W7" t="str">
        <f>IF(G7=1,$A7,"")</f>
        <v>両方</v>
      </c>
      <c r="X7" t="str">
        <f>IF(H7=1,$A7,"")</f>
        <v/>
      </c>
      <c r="Y7" t="str">
        <f>IF(I7=1,$A7,"")</f>
        <v/>
      </c>
      <c r="Z7" t="str">
        <f>IF(J7=1,$A7,"")</f>
        <v/>
      </c>
      <c r="AA7" t="str">
        <f>IF(K7=1,$A7,"")</f>
        <v/>
      </c>
      <c r="AB7" t="str">
        <f>IF(L7=1,$A7,"")</f>
        <v/>
      </c>
      <c r="AC7" t="str">
        <f>IF(M7=1,$A7,"")</f>
        <v/>
      </c>
      <c r="AD7" t="str">
        <f>IF(N7=1,$A7,"")</f>
        <v/>
      </c>
      <c r="AE7" t="str">
        <f>IF(O7=1,$A7,"")</f>
        <v/>
      </c>
      <c r="AF7" t="str">
        <f>IF(P7=1,$A7,"")</f>
        <v>両方</v>
      </c>
      <c r="AG7" t="str">
        <f>IF(Q7=1,$A7,"")</f>
        <v>両方</v>
      </c>
      <c r="AH7" t="str">
        <f>IF(R7=1,R$2,"")</f>
        <v/>
      </c>
    </row>
    <row r="8" spans="1:34" x14ac:dyDescent="0.4">
      <c r="A8" t="s">
        <v>629</v>
      </c>
      <c r="B8" t="s">
        <v>175</v>
      </c>
      <c r="C8" t="s">
        <v>176</v>
      </c>
      <c r="D8" t="s">
        <v>443</v>
      </c>
      <c r="E8">
        <v>1</v>
      </c>
      <c r="F8">
        <v>1</v>
      </c>
      <c r="G8">
        <v>1</v>
      </c>
      <c r="H8">
        <v>1</v>
      </c>
      <c r="I8">
        <v>1</v>
      </c>
      <c r="J8" t="s">
        <v>443</v>
      </c>
      <c r="K8" t="s">
        <v>443</v>
      </c>
      <c r="L8">
        <v>1</v>
      </c>
      <c r="M8">
        <v>1</v>
      </c>
      <c r="N8">
        <v>1</v>
      </c>
      <c r="O8">
        <v>1</v>
      </c>
      <c r="P8">
        <v>1</v>
      </c>
      <c r="Q8">
        <v>1</v>
      </c>
      <c r="T8" t="str">
        <f>IF(D8=1,$A8,"")</f>
        <v/>
      </c>
      <c r="U8" t="str">
        <f>IF(E8=1,$A8,"")</f>
        <v>両方</v>
      </c>
      <c r="V8" t="str">
        <f>IF(F8=1,$A8,"")</f>
        <v>両方</v>
      </c>
      <c r="W8" t="str">
        <f>IF(G8=1,$A8,"")</f>
        <v>両方</v>
      </c>
      <c r="X8" t="str">
        <f>IF(H8=1,$A8,"")</f>
        <v>両方</v>
      </c>
      <c r="Y8" t="str">
        <f>IF(I8=1,$A8,"")</f>
        <v>両方</v>
      </c>
      <c r="Z8" t="str">
        <f>IF(J8=1,$A8,"")</f>
        <v/>
      </c>
      <c r="AA8" t="str">
        <f>IF(K8=1,$A8,"")</f>
        <v/>
      </c>
      <c r="AB8" t="str">
        <f>IF(L8=1,$A8,"")</f>
        <v>両方</v>
      </c>
      <c r="AC8" t="str">
        <f>IF(M8=1,$A8,"")</f>
        <v>両方</v>
      </c>
      <c r="AD8" t="str">
        <f>IF(N8=1,$A8,"")</f>
        <v>両方</v>
      </c>
      <c r="AE8" t="str">
        <f>IF(O8=1,$A8,"")</f>
        <v>両方</v>
      </c>
      <c r="AF8" t="str">
        <f>IF(P8=1,$A8,"")</f>
        <v>両方</v>
      </c>
      <c r="AG8" t="str">
        <f>IF(Q8=1,$A8,"")</f>
        <v>両方</v>
      </c>
      <c r="AH8" t="str">
        <f>IF(R8=1,R$2,"")</f>
        <v/>
      </c>
    </row>
    <row r="9" spans="1:34" x14ac:dyDescent="0.4">
      <c r="A9" t="s">
        <v>629</v>
      </c>
      <c r="B9" t="s">
        <v>182</v>
      </c>
      <c r="C9" t="s">
        <v>183</v>
      </c>
      <c r="D9" t="s">
        <v>443</v>
      </c>
      <c r="E9">
        <v>1</v>
      </c>
      <c r="F9">
        <v>1</v>
      </c>
      <c r="G9">
        <v>1</v>
      </c>
      <c r="H9">
        <v>1</v>
      </c>
      <c r="I9">
        <v>1</v>
      </c>
      <c r="J9" t="s">
        <v>443</v>
      </c>
      <c r="K9" t="s">
        <v>443</v>
      </c>
      <c r="L9">
        <v>1</v>
      </c>
      <c r="M9">
        <v>1</v>
      </c>
      <c r="N9">
        <v>1</v>
      </c>
      <c r="O9">
        <v>1</v>
      </c>
      <c r="P9">
        <v>1</v>
      </c>
      <c r="Q9">
        <v>1</v>
      </c>
      <c r="T9" t="str">
        <f>IF(D9=1,$A9,"")</f>
        <v/>
      </c>
      <c r="U9" t="str">
        <f>IF(E9=1,$A9,"")</f>
        <v>両方</v>
      </c>
      <c r="V9" t="str">
        <f>IF(F9=1,$A9,"")</f>
        <v>両方</v>
      </c>
      <c r="W9" t="str">
        <f>IF(G9=1,$A9,"")</f>
        <v>両方</v>
      </c>
      <c r="X9" t="str">
        <f>IF(H9=1,$A9,"")</f>
        <v>両方</v>
      </c>
      <c r="Y9" t="str">
        <f>IF(I9=1,$A9,"")</f>
        <v>両方</v>
      </c>
      <c r="Z9" t="str">
        <f>IF(J9=1,$A9,"")</f>
        <v/>
      </c>
      <c r="AA9" t="str">
        <f>IF(K9=1,$A9,"")</f>
        <v/>
      </c>
      <c r="AB9" t="str">
        <f>IF(L9=1,$A9,"")</f>
        <v>両方</v>
      </c>
      <c r="AC9" t="str">
        <f>IF(M9=1,$A9,"")</f>
        <v>両方</v>
      </c>
      <c r="AD9" t="str">
        <f>IF(N9=1,$A9,"")</f>
        <v>両方</v>
      </c>
      <c r="AE9" t="str">
        <f>IF(O9=1,$A9,"")</f>
        <v>両方</v>
      </c>
      <c r="AF9" t="str">
        <f>IF(P9=1,$A9,"")</f>
        <v>両方</v>
      </c>
      <c r="AG9" t="str">
        <f>IF(Q9=1,$A9,"")</f>
        <v>両方</v>
      </c>
      <c r="AH9" t="str">
        <f>IF(R9=1,R$2,"")</f>
        <v/>
      </c>
    </row>
    <row r="10" spans="1:34" x14ac:dyDescent="0.4">
      <c r="A10" t="s">
        <v>629</v>
      </c>
      <c r="B10" t="s">
        <v>207</v>
      </c>
      <c r="C10" t="s">
        <v>208</v>
      </c>
      <c r="D10" t="s">
        <v>443</v>
      </c>
      <c r="E10">
        <v>1</v>
      </c>
      <c r="F10">
        <v>1</v>
      </c>
      <c r="G10">
        <v>1</v>
      </c>
      <c r="H10">
        <v>1</v>
      </c>
      <c r="I10">
        <v>1</v>
      </c>
      <c r="J10" t="s">
        <v>443</v>
      </c>
      <c r="K10" t="s">
        <v>443</v>
      </c>
      <c r="L10" t="s">
        <v>443</v>
      </c>
      <c r="M10" t="s">
        <v>443</v>
      </c>
      <c r="N10" t="s">
        <v>443</v>
      </c>
      <c r="O10" t="s">
        <v>443</v>
      </c>
      <c r="P10">
        <v>1</v>
      </c>
      <c r="Q10">
        <v>1</v>
      </c>
      <c r="T10" t="str">
        <f>IF(D10=1,$A10,"")</f>
        <v/>
      </c>
      <c r="U10" t="str">
        <f>IF(E10=1,$A10,"")</f>
        <v>両方</v>
      </c>
      <c r="V10" t="str">
        <f>IF(F10=1,$A10,"")</f>
        <v>両方</v>
      </c>
      <c r="W10" t="str">
        <f>IF(G10=1,$A10,"")</f>
        <v>両方</v>
      </c>
      <c r="X10" t="str">
        <f>IF(H10=1,$A10,"")</f>
        <v>両方</v>
      </c>
      <c r="Y10" t="str">
        <f>IF(I10=1,$A10,"")</f>
        <v>両方</v>
      </c>
      <c r="Z10" t="str">
        <f>IF(J10=1,$A10,"")</f>
        <v/>
      </c>
      <c r="AA10" t="str">
        <f>IF(K10=1,$A10,"")</f>
        <v/>
      </c>
      <c r="AB10" t="str">
        <f>IF(L10=1,$A10,"")</f>
        <v/>
      </c>
      <c r="AC10" t="str">
        <f>IF(M10=1,$A10,"")</f>
        <v/>
      </c>
      <c r="AD10" t="str">
        <f>IF(N10=1,$A10,"")</f>
        <v/>
      </c>
      <c r="AE10" t="str">
        <f>IF(O10=1,$A10,"")</f>
        <v/>
      </c>
      <c r="AF10" t="str">
        <f>IF(P10=1,$A10,"")</f>
        <v>両方</v>
      </c>
      <c r="AG10" t="str">
        <f>IF(Q10=1,$A10,"")</f>
        <v>両方</v>
      </c>
      <c r="AH10" t="str">
        <f>IF(R10=1,R$2,"")</f>
        <v/>
      </c>
    </row>
    <row r="11" spans="1:34" x14ac:dyDescent="0.4">
      <c r="A11" t="s">
        <v>629</v>
      </c>
      <c r="B11" t="s">
        <v>217</v>
      </c>
      <c r="C11" t="s">
        <v>218</v>
      </c>
      <c r="D11" t="s">
        <v>443</v>
      </c>
      <c r="E11">
        <v>1</v>
      </c>
      <c r="F11" t="s">
        <v>443</v>
      </c>
      <c r="G11">
        <v>1</v>
      </c>
      <c r="H11" t="s">
        <v>443</v>
      </c>
      <c r="I11" t="s">
        <v>443</v>
      </c>
      <c r="J11" t="s">
        <v>443</v>
      </c>
      <c r="K11" t="s">
        <v>443</v>
      </c>
      <c r="L11" t="s">
        <v>443</v>
      </c>
      <c r="M11" t="s">
        <v>443</v>
      </c>
      <c r="N11" t="s">
        <v>443</v>
      </c>
      <c r="O11" t="s">
        <v>443</v>
      </c>
      <c r="P11">
        <v>1</v>
      </c>
      <c r="Q11">
        <v>1</v>
      </c>
      <c r="T11" t="str">
        <f>IF(D11=1,$A11,"")</f>
        <v/>
      </c>
      <c r="U11" t="str">
        <f>IF(E11=1,$A11,"")</f>
        <v>両方</v>
      </c>
      <c r="V11" t="str">
        <f>IF(F11=1,$A11,"")</f>
        <v/>
      </c>
      <c r="W11" t="str">
        <f>IF(G11=1,$A11,"")</f>
        <v>両方</v>
      </c>
      <c r="X11" t="str">
        <f>IF(H11=1,$A11,"")</f>
        <v/>
      </c>
      <c r="Y11" t="str">
        <f>IF(I11=1,$A11,"")</f>
        <v/>
      </c>
      <c r="Z11" t="str">
        <f>IF(J11=1,$A11,"")</f>
        <v/>
      </c>
      <c r="AA11" t="str">
        <f>IF(K11=1,$A11,"")</f>
        <v/>
      </c>
      <c r="AB11" t="str">
        <f>IF(L11=1,$A11,"")</f>
        <v/>
      </c>
      <c r="AC11" t="str">
        <f>IF(M11=1,$A11,"")</f>
        <v/>
      </c>
      <c r="AD11" t="str">
        <f>IF(N11=1,$A11,"")</f>
        <v/>
      </c>
      <c r="AE11" t="str">
        <f>IF(O11=1,$A11,"")</f>
        <v/>
      </c>
      <c r="AF11" t="str">
        <f>IF(P11=1,$A11,"")</f>
        <v>両方</v>
      </c>
      <c r="AG11" t="str">
        <f>IF(Q11=1,$A11,"")</f>
        <v>両方</v>
      </c>
      <c r="AH11" t="str">
        <f>IF(R11=1,R$2,"")</f>
        <v/>
      </c>
    </row>
    <row r="12" spans="1:34" x14ac:dyDescent="0.4">
      <c r="A12" t="s">
        <v>629</v>
      </c>
      <c r="B12" t="s">
        <v>293</v>
      </c>
      <c r="C12" t="s">
        <v>294</v>
      </c>
      <c r="D12" t="s">
        <v>443</v>
      </c>
      <c r="E12">
        <v>1</v>
      </c>
      <c r="F12">
        <v>1</v>
      </c>
      <c r="G12">
        <v>1</v>
      </c>
      <c r="H12">
        <v>1</v>
      </c>
      <c r="I12">
        <v>1</v>
      </c>
      <c r="J12" t="s">
        <v>443</v>
      </c>
      <c r="K12" t="s">
        <v>443</v>
      </c>
      <c r="L12">
        <v>1</v>
      </c>
      <c r="M12">
        <v>1</v>
      </c>
      <c r="N12">
        <v>1</v>
      </c>
      <c r="O12" t="s">
        <v>443</v>
      </c>
      <c r="P12" t="s">
        <v>443</v>
      </c>
      <c r="Q12">
        <v>1</v>
      </c>
      <c r="T12" t="str">
        <f>IF(D12=1,$A12,"")</f>
        <v/>
      </c>
      <c r="U12" t="str">
        <f>IF(E12=1,$A12,"")</f>
        <v>両方</v>
      </c>
      <c r="V12" t="str">
        <f>IF(F12=1,$A12,"")</f>
        <v>両方</v>
      </c>
      <c r="W12" t="str">
        <f>IF(G12=1,$A12,"")</f>
        <v>両方</v>
      </c>
      <c r="X12" t="str">
        <f>IF(H12=1,$A12,"")</f>
        <v>両方</v>
      </c>
      <c r="Y12" t="str">
        <f>IF(I12=1,$A12,"")</f>
        <v>両方</v>
      </c>
      <c r="Z12" t="str">
        <f>IF(J12=1,$A12,"")</f>
        <v/>
      </c>
      <c r="AA12" t="str">
        <f>IF(K12=1,$A12,"")</f>
        <v/>
      </c>
      <c r="AB12" t="str">
        <f>IF(L12=1,$A12,"")</f>
        <v>両方</v>
      </c>
      <c r="AC12" t="str">
        <f>IF(M12=1,$A12,"")</f>
        <v>両方</v>
      </c>
      <c r="AD12" t="str">
        <f>IF(N12=1,$A12,"")</f>
        <v>両方</v>
      </c>
      <c r="AE12" t="str">
        <f>IF(O12=1,$A12,"")</f>
        <v/>
      </c>
      <c r="AF12" t="str">
        <f>IF(P12=1,$A12,"")</f>
        <v/>
      </c>
      <c r="AG12" t="str">
        <f>IF(Q12=1,$A12,"")</f>
        <v>両方</v>
      </c>
      <c r="AH12" t="str">
        <f>IF(R12=1,R$2,"")</f>
        <v/>
      </c>
    </row>
    <row r="13" spans="1:34" x14ac:dyDescent="0.4">
      <c r="A13" t="s">
        <v>629</v>
      </c>
      <c r="B13" t="s">
        <v>306</v>
      </c>
      <c r="C13" t="s">
        <v>307</v>
      </c>
      <c r="D13" t="s">
        <v>443</v>
      </c>
      <c r="E13">
        <v>1</v>
      </c>
      <c r="F13">
        <v>1</v>
      </c>
      <c r="G13">
        <v>1</v>
      </c>
      <c r="H13">
        <v>1</v>
      </c>
      <c r="I13">
        <v>1</v>
      </c>
      <c r="J13" t="s">
        <v>443</v>
      </c>
      <c r="K13" t="s">
        <v>443</v>
      </c>
      <c r="L13">
        <v>1</v>
      </c>
      <c r="M13">
        <v>1</v>
      </c>
      <c r="N13" t="s">
        <v>443</v>
      </c>
      <c r="O13" t="s">
        <v>443</v>
      </c>
      <c r="P13">
        <v>1</v>
      </c>
      <c r="Q13">
        <v>1</v>
      </c>
      <c r="T13" t="str">
        <f>IF(D13=1,$A13,"")</f>
        <v/>
      </c>
      <c r="U13" t="str">
        <f>IF(E13=1,$A13,"")</f>
        <v>両方</v>
      </c>
      <c r="V13" t="str">
        <f>IF(F13=1,$A13,"")</f>
        <v>両方</v>
      </c>
      <c r="W13" t="str">
        <f>IF(G13=1,$A13,"")</f>
        <v>両方</v>
      </c>
      <c r="X13" t="str">
        <f>IF(H13=1,$A13,"")</f>
        <v>両方</v>
      </c>
      <c r="Y13" t="str">
        <f>IF(I13=1,$A13,"")</f>
        <v>両方</v>
      </c>
      <c r="Z13" t="str">
        <f>IF(J13=1,$A13,"")</f>
        <v/>
      </c>
      <c r="AA13" t="str">
        <f>IF(K13=1,$A13,"")</f>
        <v/>
      </c>
      <c r="AB13" t="str">
        <f>IF(L13=1,$A13,"")</f>
        <v>両方</v>
      </c>
      <c r="AC13" t="str">
        <f>IF(M13=1,$A13,"")</f>
        <v>両方</v>
      </c>
      <c r="AD13" t="str">
        <f>IF(N13=1,$A13,"")</f>
        <v/>
      </c>
      <c r="AE13" t="str">
        <f>IF(O13=1,$A13,"")</f>
        <v/>
      </c>
      <c r="AF13" t="str">
        <f>IF(P13=1,$A13,"")</f>
        <v>両方</v>
      </c>
      <c r="AG13" t="str">
        <f>IF(Q13=1,$A13,"")</f>
        <v>両方</v>
      </c>
      <c r="AH13" t="str">
        <f>IF(R13=1,R$2,"")</f>
        <v/>
      </c>
    </row>
    <row r="14" spans="1:34" x14ac:dyDescent="0.4">
      <c r="A14" t="s">
        <v>629</v>
      </c>
      <c r="B14" t="s">
        <v>311</v>
      </c>
      <c r="C14" t="s">
        <v>312</v>
      </c>
      <c r="D14" t="s">
        <v>443</v>
      </c>
      <c r="E14">
        <v>1</v>
      </c>
      <c r="F14">
        <v>1</v>
      </c>
      <c r="G14">
        <v>1</v>
      </c>
      <c r="H14" t="s">
        <v>443</v>
      </c>
      <c r="I14" t="s">
        <v>443</v>
      </c>
      <c r="J14" t="s">
        <v>443</v>
      </c>
      <c r="K14" t="s">
        <v>443</v>
      </c>
      <c r="L14" t="s">
        <v>443</v>
      </c>
      <c r="M14" t="s">
        <v>443</v>
      </c>
      <c r="N14" t="s">
        <v>443</v>
      </c>
      <c r="O14">
        <v>1</v>
      </c>
      <c r="P14">
        <v>1</v>
      </c>
      <c r="Q14">
        <v>1</v>
      </c>
      <c r="T14" t="str">
        <f>IF(D14=1,$A14,"")</f>
        <v/>
      </c>
      <c r="U14" t="str">
        <f>IF(E14=1,$A14,"")</f>
        <v>両方</v>
      </c>
      <c r="V14" t="str">
        <f>IF(F14=1,$A14,"")</f>
        <v>両方</v>
      </c>
      <c r="W14" t="str">
        <f>IF(G14=1,$A14,"")</f>
        <v>両方</v>
      </c>
      <c r="X14" t="str">
        <f>IF(H14=1,$A14,"")</f>
        <v/>
      </c>
      <c r="Y14" t="str">
        <f>IF(I14=1,$A14,"")</f>
        <v/>
      </c>
      <c r="Z14" t="str">
        <f>IF(J14=1,$A14,"")</f>
        <v/>
      </c>
      <c r="AA14" t="str">
        <f>IF(K14=1,$A14,"")</f>
        <v/>
      </c>
      <c r="AB14" t="str">
        <f>IF(L14=1,$A14,"")</f>
        <v/>
      </c>
      <c r="AC14" t="str">
        <f>IF(M14=1,$A14,"")</f>
        <v/>
      </c>
      <c r="AD14" t="str">
        <f>IF(N14=1,$A14,"")</f>
        <v/>
      </c>
      <c r="AE14" t="str">
        <f>IF(O14=1,$A14,"")</f>
        <v>両方</v>
      </c>
      <c r="AF14" t="str">
        <f>IF(P14=1,$A14,"")</f>
        <v>両方</v>
      </c>
      <c r="AG14" t="str">
        <f>IF(Q14=1,$A14,"")</f>
        <v>両方</v>
      </c>
      <c r="AH14" t="str">
        <f>IF(R14=1,R$2,"")</f>
        <v/>
      </c>
    </row>
    <row r="15" spans="1:34" x14ac:dyDescent="0.4">
      <c r="A15" t="s">
        <v>629</v>
      </c>
      <c r="B15" t="s">
        <v>315</v>
      </c>
      <c r="C15" t="s">
        <v>316</v>
      </c>
      <c r="D15" t="s">
        <v>443</v>
      </c>
      <c r="E15">
        <v>1</v>
      </c>
      <c r="F15">
        <v>1</v>
      </c>
      <c r="G15">
        <v>1</v>
      </c>
      <c r="H15" t="s">
        <v>443</v>
      </c>
      <c r="I15" t="s">
        <v>443</v>
      </c>
      <c r="J15" t="s">
        <v>443</v>
      </c>
      <c r="K15" t="s">
        <v>443</v>
      </c>
      <c r="L15" t="s">
        <v>443</v>
      </c>
      <c r="M15">
        <v>1</v>
      </c>
      <c r="N15" t="s">
        <v>443</v>
      </c>
      <c r="O15">
        <v>1</v>
      </c>
      <c r="P15">
        <v>1</v>
      </c>
      <c r="Q15">
        <v>1</v>
      </c>
      <c r="T15" t="str">
        <f>IF(D15=1,$A15,"")</f>
        <v/>
      </c>
      <c r="U15" t="str">
        <f>IF(E15=1,$A15,"")</f>
        <v>両方</v>
      </c>
      <c r="V15" t="str">
        <f>IF(F15=1,$A15,"")</f>
        <v>両方</v>
      </c>
      <c r="W15" t="str">
        <f>IF(G15=1,$A15,"")</f>
        <v>両方</v>
      </c>
      <c r="X15" t="str">
        <f>IF(H15=1,$A15,"")</f>
        <v/>
      </c>
      <c r="Y15" t="str">
        <f>IF(I15=1,$A15,"")</f>
        <v/>
      </c>
      <c r="Z15" t="str">
        <f>IF(J15=1,$A15,"")</f>
        <v/>
      </c>
      <c r="AA15" t="str">
        <f>IF(K15=1,$A15,"")</f>
        <v/>
      </c>
      <c r="AB15" t="str">
        <f>IF(L15=1,$A15,"")</f>
        <v/>
      </c>
      <c r="AC15" t="str">
        <f>IF(M15=1,$A15,"")</f>
        <v>両方</v>
      </c>
      <c r="AD15" t="str">
        <f>IF(N15=1,$A15,"")</f>
        <v/>
      </c>
      <c r="AE15" t="str">
        <f>IF(O15=1,$A15,"")</f>
        <v>両方</v>
      </c>
      <c r="AF15" t="str">
        <f>IF(P15=1,$A15,"")</f>
        <v>両方</v>
      </c>
      <c r="AG15" t="str">
        <f>IF(Q15=1,$A15,"")</f>
        <v>両方</v>
      </c>
      <c r="AH15" t="str">
        <f>IF(R15=1,R$2,"")</f>
        <v/>
      </c>
    </row>
    <row r="16" spans="1:34" x14ac:dyDescent="0.4">
      <c r="A16" t="s">
        <v>629</v>
      </c>
      <c r="B16" t="s">
        <v>320</v>
      </c>
      <c r="C16" t="s">
        <v>321</v>
      </c>
      <c r="D16" t="s">
        <v>443</v>
      </c>
      <c r="E16">
        <v>1</v>
      </c>
      <c r="F16">
        <v>1</v>
      </c>
      <c r="G16">
        <v>1</v>
      </c>
      <c r="H16">
        <v>1</v>
      </c>
      <c r="I16">
        <v>1</v>
      </c>
      <c r="J16" t="s">
        <v>443</v>
      </c>
      <c r="K16">
        <v>1</v>
      </c>
      <c r="L16" t="s">
        <v>443</v>
      </c>
      <c r="M16">
        <v>1</v>
      </c>
      <c r="N16" t="s">
        <v>443</v>
      </c>
      <c r="O16" t="s">
        <v>443</v>
      </c>
      <c r="P16">
        <v>1</v>
      </c>
      <c r="Q16">
        <v>1</v>
      </c>
      <c r="T16" t="str">
        <f>IF(D16=1,$A16,"")</f>
        <v/>
      </c>
      <c r="U16" t="str">
        <f>IF(E16=1,$A16,"")</f>
        <v>両方</v>
      </c>
      <c r="V16" t="str">
        <f>IF(F16=1,$A16,"")</f>
        <v>両方</v>
      </c>
      <c r="W16" t="str">
        <f>IF(G16=1,$A16,"")</f>
        <v>両方</v>
      </c>
      <c r="X16" t="str">
        <f>IF(H16=1,$A16,"")</f>
        <v>両方</v>
      </c>
      <c r="Y16" t="str">
        <f>IF(I16=1,$A16,"")</f>
        <v>両方</v>
      </c>
      <c r="Z16" t="str">
        <f>IF(J16=1,$A16,"")</f>
        <v/>
      </c>
      <c r="AA16" t="str">
        <f>IF(K16=1,$A16,"")</f>
        <v>両方</v>
      </c>
      <c r="AB16" t="str">
        <f>IF(L16=1,$A16,"")</f>
        <v/>
      </c>
      <c r="AC16" t="str">
        <f>IF(M16=1,$A16,"")</f>
        <v>両方</v>
      </c>
      <c r="AD16" t="str">
        <f>IF(N16=1,$A16,"")</f>
        <v/>
      </c>
      <c r="AE16" t="str">
        <f>IF(O16=1,$A16,"")</f>
        <v/>
      </c>
      <c r="AF16" t="str">
        <f>IF(P16=1,$A16,"")</f>
        <v>両方</v>
      </c>
      <c r="AG16" t="str">
        <f>IF(Q16=1,$A16,"")</f>
        <v>両方</v>
      </c>
      <c r="AH16" t="str">
        <f>IF(R16=1,R$2,"")</f>
        <v/>
      </c>
    </row>
    <row r="17" spans="1:34" x14ac:dyDescent="0.4">
      <c r="A17" t="s">
        <v>629</v>
      </c>
      <c r="B17" t="s">
        <v>325</v>
      </c>
      <c r="C17" t="s">
        <v>326</v>
      </c>
      <c r="D17" t="s">
        <v>443</v>
      </c>
      <c r="E17">
        <v>1</v>
      </c>
      <c r="F17">
        <v>1</v>
      </c>
      <c r="G17">
        <v>1</v>
      </c>
      <c r="H17">
        <v>1</v>
      </c>
      <c r="I17">
        <v>1</v>
      </c>
      <c r="J17" t="s">
        <v>443</v>
      </c>
      <c r="K17" t="s">
        <v>443</v>
      </c>
      <c r="L17">
        <v>1</v>
      </c>
      <c r="M17">
        <v>1</v>
      </c>
      <c r="N17">
        <v>1</v>
      </c>
      <c r="O17" t="s">
        <v>443</v>
      </c>
      <c r="P17">
        <v>1</v>
      </c>
      <c r="Q17">
        <v>1</v>
      </c>
      <c r="T17" t="str">
        <f>IF(D17=1,$A17,"")</f>
        <v/>
      </c>
      <c r="U17" t="str">
        <f>IF(E17=1,$A17,"")</f>
        <v>両方</v>
      </c>
      <c r="V17" t="str">
        <f>IF(F17=1,$A17,"")</f>
        <v>両方</v>
      </c>
      <c r="W17" t="str">
        <f>IF(G17=1,$A17,"")</f>
        <v>両方</v>
      </c>
      <c r="X17" t="str">
        <f>IF(H17=1,$A17,"")</f>
        <v>両方</v>
      </c>
      <c r="Y17" t="str">
        <f>IF(I17=1,$A17,"")</f>
        <v>両方</v>
      </c>
      <c r="Z17" t="str">
        <f>IF(J17=1,$A17,"")</f>
        <v/>
      </c>
      <c r="AA17" t="str">
        <f>IF(K17=1,$A17,"")</f>
        <v/>
      </c>
      <c r="AB17" t="str">
        <f>IF(L17=1,$A17,"")</f>
        <v>両方</v>
      </c>
      <c r="AC17" t="str">
        <f>IF(M17=1,$A17,"")</f>
        <v>両方</v>
      </c>
      <c r="AD17" t="str">
        <f>IF(N17=1,$A17,"")</f>
        <v>両方</v>
      </c>
      <c r="AE17" t="str">
        <f>IF(O17=1,$A17,"")</f>
        <v/>
      </c>
      <c r="AF17" t="str">
        <f>IF(P17=1,$A17,"")</f>
        <v>両方</v>
      </c>
      <c r="AG17" t="str">
        <f>IF(Q17=1,$A17,"")</f>
        <v>両方</v>
      </c>
      <c r="AH17" t="str">
        <f>IF(R17=1,R$2,"")</f>
        <v/>
      </c>
    </row>
    <row r="18" spans="1:34" x14ac:dyDescent="0.4">
      <c r="A18" t="s">
        <v>629</v>
      </c>
      <c r="B18" t="s">
        <v>331</v>
      </c>
      <c r="C18" t="s">
        <v>332</v>
      </c>
      <c r="D18" t="s">
        <v>443</v>
      </c>
      <c r="E18">
        <v>1</v>
      </c>
      <c r="F18">
        <v>1</v>
      </c>
      <c r="G18">
        <v>1</v>
      </c>
      <c r="H18">
        <v>1</v>
      </c>
      <c r="I18">
        <v>1</v>
      </c>
      <c r="J18" t="s">
        <v>443</v>
      </c>
      <c r="K18">
        <v>1</v>
      </c>
      <c r="L18">
        <v>1</v>
      </c>
      <c r="M18">
        <v>1</v>
      </c>
      <c r="N18">
        <v>1</v>
      </c>
      <c r="O18" t="s">
        <v>443</v>
      </c>
      <c r="P18">
        <v>1</v>
      </c>
      <c r="Q18">
        <v>1</v>
      </c>
      <c r="T18" t="str">
        <f>IF(D18=1,$A18,"")</f>
        <v/>
      </c>
      <c r="U18" t="str">
        <f>IF(E18=1,$A18,"")</f>
        <v>両方</v>
      </c>
      <c r="V18" t="str">
        <f>IF(F18=1,$A18,"")</f>
        <v>両方</v>
      </c>
      <c r="W18" t="str">
        <f>IF(G18=1,$A18,"")</f>
        <v>両方</v>
      </c>
      <c r="X18" t="str">
        <f>IF(H18=1,$A18,"")</f>
        <v>両方</v>
      </c>
      <c r="Y18" t="str">
        <f>IF(I18=1,$A18,"")</f>
        <v>両方</v>
      </c>
      <c r="Z18" t="str">
        <f>IF(J18=1,$A18,"")</f>
        <v/>
      </c>
      <c r="AA18" t="str">
        <f>IF(K18=1,$A18,"")</f>
        <v>両方</v>
      </c>
      <c r="AB18" t="str">
        <f>IF(L18=1,$A18,"")</f>
        <v>両方</v>
      </c>
      <c r="AC18" t="str">
        <f>IF(M18=1,$A18,"")</f>
        <v>両方</v>
      </c>
      <c r="AD18" t="str">
        <f>IF(N18=1,$A18,"")</f>
        <v>両方</v>
      </c>
      <c r="AE18" t="str">
        <f>IF(O18=1,$A18,"")</f>
        <v/>
      </c>
      <c r="AF18" t="str">
        <f>IF(P18=1,$A18,"")</f>
        <v>両方</v>
      </c>
      <c r="AG18" t="str">
        <f>IF(Q18=1,$A18,"")</f>
        <v>両方</v>
      </c>
      <c r="AH18" t="str">
        <f>IF(R18=1,R$2,"")</f>
        <v/>
      </c>
    </row>
    <row r="19" spans="1:34" x14ac:dyDescent="0.4">
      <c r="A19" t="s">
        <v>629</v>
      </c>
      <c r="B19" t="s">
        <v>336</v>
      </c>
      <c r="C19" t="s">
        <v>337</v>
      </c>
      <c r="D19" t="s">
        <v>443</v>
      </c>
      <c r="E19">
        <v>1</v>
      </c>
      <c r="F19">
        <v>1</v>
      </c>
      <c r="G19">
        <v>1</v>
      </c>
      <c r="H19">
        <v>1</v>
      </c>
      <c r="I19">
        <v>1</v>
      </c>
      <c r="J19" t="s">
        <v>443</v>
      </c>
      <c r="K19">
        <v>1</v>
      </c>
      <c r="L19">
        <v>1</v>
      </c>
      <c r="M19">
        <v>1</v>
      </c>
      <c r="N19">
        <v>1</v>
      </c>
      <c r="O19" t="s">
        <v>443</v>
      </c>
      <c r="P19">
        <v>1</v>
      </c>
      <c r="Q19">
        <v>1</v>
      </c>
      <c r="T19" t="str">
        <f>IF(D19=1,$A19,"")</f>
        <v/>
      </c>
      <c r="U19" t="str">
        <f>IF(E19=1,$A19,"")</f>
        <v>両方</v>
      </c>
      <c r="V19" t="str">
        <f>IF(F19=1,$A19,"")</f>
        <v>両方</v>
      </c>
      <c r="W19" t="str">
        <f>IF(G19=1,$A19,"")</f>
        <v>両方</v>
      </c>
      <c r="X19" t="str">
        <f>IF(H19=1,$A19,"")</f>
        <v>両方</v>
      </c>
      <c r="Y19" t="str">
        <f>IF(I19=1,$A19,"")</f>
        <v>両方</v>
      </c>
      <c r="Z19" t="str">
        <f>IF(J19=1,$A19,"")</f>
        <v/>
      </c>
      <c r="AA19" t="str">
        <f>IF(K19=1,$A19,"")</f>
        <v>両方</v>
      </c>
      <c r="AB19" t="str">
        <f>IF(L19=1,$A19,"")</f>
        <v>両方</v>
      </c>
      <c r="AC19" t="str">
        <f>IF(M19=1,$A19,"")</f>
        <v>両方</v>
      </c>
      <c r="AD19" t="str">
        <f>IF(N19=1,$A19,"")</f>
        <v>両方</v>
      </c>
      <c r="AE19" t="str">
        <f>IF(O19=1,$A19,"")</f>
        <v/>
      </c>
      <c r="AF19" t="str">
        <f>IF(P19=1,$A19,"")</f>
        <v>両方</v>
      </c>
      <c r="AG19" t="str">
        <f>IF(Q19=1,$A19,"")</f>
        <v>両方</v>
      </c>
      <c r="AH19" t="str">
        <f>IF(R19=1,R$2,"")</f>
        <v/>
      </c>
    </row>
    <row r="20" spans="1:34" x14ac:dyDescent="0.4">
      <c r="A20" t="s">
        <v>629</v>
      </c>
      <c r="B20" t="s">
        <v>340</v>
      </c>
      <c r="C20" t="s">
        <v>341</v>
      </c>
      <c r="D20" t="s">
        <v>443</v>
      </c>
      <c r="E20">
        <v>1</v>
      </c>
      <c r="F20">
        <v>1</v>
      </c>
      <c r="G20">
        <v>1</v>
      </c>
      <c r="H20">
        <v>1</v>
      </c>
      <c r="I20">
        <v>1</v>
      </c>
      <c r="J20" t="s">
        <v>443</v>
      </c>
      <c r="K20">
        <v>1</v>
      </c>
      <c r="L20">
        <v>1</v>
      </c>
      <c r="M20">
        <v>1</v>
      </c>
      <c r="N20">
        <v>1</v>
      </c>
      <c r="O20" t="s">
        <v>443</v>
      </c>
      <c r="P20">
        <v>1</v>
      </c>
      <c r="Q20">
        <v>1</v>
      </c>
      <c r="T20" t="str">
        <f>IF(D20=1,$A20,"")</f>
        <v/>
      </c>
      <c r="U20" t="str">
        <f>IF(E20=1,$A20,"")</f>
        <v>両方</v>
      </c>
      <c r="V20" t="str">
        <f>IF(F20=1,$A20,"")</f>
        <v>両方</v>
      </c>
      <c r="W20" t="str">
        <f>IF(G20=1,$A20,"")</f>
        <v>両方</v>
      </c>
      <c r="X20" t="str">
        <f>IF(H20=1,$A20,"")</f>
        <v>両方</v>
      </c>
      <c r="Y20" t="str">
        <f>IF(I20=1,$A20,"")</f>
        <v>両方</v>
      </c>
      <c r="Z20" t="str">
        <f>IF(J20=1,$A20,"")</f>
        <v/>
      </c>
      <c r="AA20" t="str">
        <f>IF(K20=1,$A20,"")</f>
        <v>両方</v>
      </c>
      <c r="AB20" t="str">
        <f>IF(L20=1,$A20,"")</f>
        <v>両方</v>
      </c>
      <c r="AC20" t="str">
        <f>IF(M20=1,$A20,"")</f>
        <v>両方</v>
      </c>
      <c r="AD20" t="str">
        <f>IF(N20=1,$A20,"")</f>
        <v>両方</v>
      </c>
      <c r="AE20" t="str">
        <f>IF(O20=1,$A20,"")</f>
        <v/>
      </c>
      <c r="AF20" t="str">
        <f>IF(P20=1,$A20,"")</f>
        <v>両方</v>
      </c>
      <c r="AG20" t="str">
        <f>IF(Q20=1,$A20,"")</f>
        <v>両方</v>
      </c>
      <c r="AH20" t="str">
        <f>IF(R20=1,R$2,"")</f>
        <v/>
      </c>
    </row>
    <row r="21" spans="1:34" x14ac:dyDescent="0.4">
      <c r="A21" t="s">
        <v>623</v>
      </c>
      <c r="B21" t="s">
        <v>156</v>
      </c>
      <c r="C21" t="s">
        <v>157</v>
      </c>
      <c r="D21">
        <v>1</v>
      </c>
      <c r="E21">
        <v>1</v>
      </c>
      <c r="F21">
        <v>1</v>
      </c>
      <c r="G21">
        <v>1</v>
      </c>
      <c r="H21">
        <v>1</v>
      </c>
      <c r="I21">
        <v>1</v>
      </c>
      <c r="J21" t="s">
        <v>443</v>
      </c>
      <c r="K21">
        <v>1</v>
      </c>
      <c r="L21">
        <v>1</v>
      </c>
      <c r="M21">
        <v>1</v>
      </c>
      <c r="N21" t="s">
        <v>443</v>
      </c>
      <c r="O21" t="s">
        <v>443</v>
      </c>
      <c r="P21" t="s">
        <v>443</v>
      </c>
      <c r="Q21" t="s">
        <v>443</v>
      </c>
      <c r="T21" t="str">
        <f>IF(D21=1,$A21,"")</f>
        <v>研究データ管理サービス～のみ</v>
      </c>
      <c r="U21" t="str">
        <f>IF(E21=1,$A21,"")</f>
        <v>研究データ管理サービス～のみ</v>
      </c>
      <c r="V21" t="str">
        <f>IF(F21=1,$A21,"")</f>
        <v>研究データ管理サービス～のみ</v>
      </c>
      <c r="W21" t="str">
        <f>IF(G21=1,$A21,"")</f>
        <v>研究データ管理サービス～のみ</v>
      </c>
      <c r="X21" t="str">
        <f>IF(H21=1,$A21,"")</f>
        <v>研究データ管理サービス～のみ</v>
      </c>
      <c r="Y21" t="str">
        <f>IF(I21=1,$A21,"")</f>
        <v>研究データ管理サービス～のみ</v>
      </c>
      <c r="Z21" t="str">
        <f>IF(J21=1,$A21,"")</f>
        <v/>
      </c>
      <c r="AA21" t="str">
        <f>IF(K21=1,$A21,"")</f>
        <v>研究データ管理サービス～のみ</v>
      </c>
      <c r="AB21" t="str">
        <f>IF(L21=1,$A21,"")</f>
        <v>研究データ管理サービス～のみ</v>
      </c>
      <c r="AC21" t="str">
        <f>IF(M21=1,$A21,"")</f>
        <v>研究データ管理サービス～のみ</v>
      </c>
      <c r="AD21" t="str">
        <f>IF(N21=1,$A21,"")</f>
        <v/>
      </c>
      <c r="AE21" t="str">
        <f>IF(O21=1,$A21,"")</f>
        <v/>
      </c>
      <c r="AF21" t="str">
        <f>IF(P21=1,$A21,"")</f>
        <v/>
      </c>
      <c r="AG21" t="str">
        <f>IF(Q21=1,$A21,"")</f>
        <v/>
      </c>
      <c r="AH21" t="str">
        <f>IF(R21=1,R$2,"")</f>
        <v/>
      </c>
    </row>
    <row r="22" spans="1:34" x14ac:dyDescent="0.4">
      <c r="A22" t="s">
        <v>623</v>
      </c>
      <c r="B22" t="s">
        <v>161</v>
      </c>
      <c r="C22" t="s">
        <v>162</v>
      </c>
      <c r="D22">
        <v>1</v>
      </c>
      <c r="E22">
        <v>1</v>
      </c>
      <c r="F22">
        <v>1</v>
      </c>
      <c r="G22">
        <v>1</v>
      </c>
      <c r="H22">
        <v>1</v>
      </c>
      <c r="I22">
        <v>1</v>
      </c>
      <c r="J22" t="s">
        <v>443</v>
      </c>
      <c r="K22">
        <v>1</v>
      </c>
      <c r="L22">
        <v>1</v>
      </c>
      <c r="M22">
        <v>1</v>
      </c>
      <c r="N22" t="s">
        <v>443</v>
      </c>
      <c r="O22" t="s">
        <v>443</v>
      </c>
      <c r="P22" t="s">
        <v>443</v>
      </c>
      <c r="Q22" t="s">
        <v>443</v>
      </c>
      <c r="T22" t="str">
        <f>IF(D22=1,$A22,"")</f>
        <v>研究データ管理サービス～のみ</v>
      </c>
      <c r="U22" t="str">
        <f>IF(E22=1,$A22,"")</f>
        <v>研究データ管理サービス～のみ</v>
      </c>
      <c r="V22" t="str">
        <f>IF(F22=1,$A22,"")</f>
        <v>研究データ管理サービス～のみ</v>
      </c>
      <c r="W22" t="str">
        <f>IF(G22=1,$A22,"")</f>
        <v>研究データ管理サービス～のみ</v>
      </c>
      <c r="X22" t="str">
        <f>IF(H22=1,$A22,"")</f>
        <v>研究データ管理サービス～のみ</v>
      </c>
      <c r="Y22" t="str">
        <f>IF(I22=1,$A22,"")</f>
        <v>研究データ管理サービス～のみ</v>
      </c>
      <c r="Z22" t="str">
        <f>IF(J22=1,$A22,"")</f>
        <v/>
      </c>
      <c r="AA22" t="str">
        <f>IF(K22=1,$A22,"")</f>
        <v>研究データ管理サービス～のみ</v>
      </c>
      <c r="AB22" t="str">
        <f>IF(L22=1,$A22,"")</f>
        <v>研究データ管理サービス～のみ</v>
      </c>
      <c r="AC22" t="str">
        <f>IF(M22=1,$A22,"")</f>
        <v>研究データ管理サービス～のみ</v>
      </c>
      <c r="AD22" t="str">
        <f>IF(N22=1,$A22,"")</f>
        <v/>
      </c>
      <c r="AE22" t="str">
        <f>IF(O22=1,$A22,"")</f>
        <v/>
      </c>
      <c r="AF22" t="str">
        <f>IF(P22=1,$A22,"")</f>
        <v/>
      </c>
      <c r="AG22" t="str">
        <f>IF(Q22=1,$A22,"")</f>
        <v/>
      </c>
      <c r="AH22" t="str">
        <f>IF(R22=1,R$2,"")</f>
        <v/>
      </c>
    </row>
    <row r="23" spans="1:34" x14ac:dyDescent="0.4">
      <c r="A23" t="s">
        <v>623</v>
      </c>
      <c r="B23" t="s">
        <v>170</v>
      </c>
      <c r="C23" t="s">
        <v>171</v>
      </c>
      <c r="D23" t="s">
        <v>443</v>
      </c>
      <c r="E23">
        <v>1</v>
      </c>
      <c r="F23">
        <v>1</v>
      </c>
      <c r="G23">
        <v>1</v>
      </c>
      <c r="H23">
        <v>1</v>
      </c>
      <c r="I23">
        <v>1</v>
      </c>
      <c r="J23" t="s">
        <v>443</v>
      </c>
      <c r="K23">
        <v>1</v>
      </c>
      <c r="L23">
        <v>1</v>
      </c>
      <c r="M23">
        <v>1</v>
      </c>
      <c r="N23" t="s">
        <v>443</v>
      </c>
      <c r="O23" t="s">
        <v>443</v>
      </c>
      <c r="P23" t="s">
        <v>443</v>
      </c>
      <c r="Q23" t="s">
        <v>443</v>
      </c>
      <c r="T23" t="str">
        <f>IF(D23=1,$A23,"")</f>
        <v/>
      </c>
      <c r="U23" t="str">
        <f>IF(E23=1,$A23,"")</f>
        <v>研究データ管理サービス～のみ</v>
      </c>
      <c r="V23" t="str">
        <f>IF(F23=1,$A23,"")</f>
        <v>研究データ管理サービス～のみ</v>
      </c>
      <c r="W23" t="str">
        <f>IF(G23=1,$A23,"")</f>
        <v>研究データ管理サービス～のみ</v>
      </c>
      <c r="X23" t="str">
        <f>IF(H23=1,$A23,"")</f>
        <v>研究データ管理サービス～のみ</v>
      </c>
      <c r="Y23" t="str">
        <f>IF(I23=1,$A23,"")</f>
        <v>研究データ管理サービス～のみ</v>
      </c>
      <c r="Z23" t="str">
        <f>IF(J23=1,$A23,"")</f>
        <v/>
      </c>
      <c r="AA23" t="str">
        <f>IF(K23=1,$A23,"")</f>
        <v>研究データ管理サービス～のみ</v>
      </c>
      <c r="AB23" t="str">
        <f>IF(L23=1,$A23,"")</f>
        <v>研究データ管理サービス～のみ</v>
      </c>
      <c r="AC23" t="str">
        <f>IF(M23=1,$A23,"")</f>
        <v>研究データ管理サービス～のみ</v>
      </c>
      <c r="AD23" t="str">
        <f>IF(N23=1,$A23,"")</f>
        <v/>
      </c>
      <c r="AE23" t="str">
        <f>IF(O23=1,$A23,"")</f>
        <v/>
      </c>
      <c r="AF23" t="str">
        <f>IF(P23=1,$A23,"")</f>
        <v/>
      </c>
      <c r="AG23" t="str">
        <f>IF(Q23=1,$A23,"")</f>
        <v/>
      </c>
      <c r="AH23" t="str">
        <f>IF(R23=1,R$2,"")</f>
        <v/>
      </c>
    </row>
    <row r="24" spans="1:34" x14ac:dyDescent="0.4">
      <c r="A24" t="s">
        <v>623</v>
      </c>
      <c r="B24" t="s">
        <v>179</v>
      </c>
      <c r="C24" t="s">
        <v>180</v>
      </c>
      <c r="D24" t="s">
        <v>443</v>
      </c>
      <c r="E24">
        <v>1</v>
      </c>
      <c r="F24">
        <v>1</v>
      </c>
      <c r="G24">
        <v>1</v>
      </c>
      <c r="H24">
        <v>1</v>
      </c>
      <c r="I24">
        <v>1</v>
      </c>
      <c r="J24" t="s">
        <v>443</v>
      </c>
      <c r="K24" t="s">
        <v>443</v>
      </c>
      <c r="L24">
        <v>1</v>
      </c>
      <c r="M24">
        <v>1</v>
      </c>
      <c r="N24">
        <v>1</v>
      </c>
      <c r="O24">
        <v>1</v>
      </c>
      <c r="P24">
        <v>1</v>
      </c>
      <c r="Q24">
        <v>1</v>
      </c>
      <c r="T24" t="str">
        <f>IF(D24=1,$A24,"")</f>
        <v/>
      </c>
      <c r="U24" t="str">
        <f>IF(E24=1,$A24,"")</f>
        <v>研究データ管理サービス～のみ</v>
      </c>
      <c r="V24" t="str">
        <f>IF(F24=1,$A24,"")</f>
        <v>研究データ管理サービス～のみ</v>
      </c>
      <c r="W24" t="str">
        <f>IF(G24=1,$A24,"")</f>
        <v>研究データ管理サービス～のみ</v>
      </c>
      <c r="X24" t="str">
        <f>IF(H24=1,$A24,"")</f>
        <v>研究データ管理サービス～のみ</v>
      </c>
      <c r="Y24" t="str">
        <f>IF(I24=1,$A24,"")</f>
        <v>研究データ管理サービス～のみ</v>
      </c>
      <c r="Z24" t="str">
        <f>IF(J24=1,$A24,"")</f>
        <v/>
      </c>
      <c r="AA24" t="str">
        <f>IF(K24=1,$A24,"")</f>
        <v/>
      </c>
      <c r="AB24" t="str">
        <f>IF(L24=1,$A24,"")</f>
        <v>研究データ管理サービス～のみ</v>
      </c>
      <c r="AC24" t="str">
        <f>IF(M24=1,$A24,"")</f>
        <v>研究データ管理サービス～のみ</v>
      </c>
      <c r="AD24" t="str">
        <f>IF(N24=1,$A24,"")</f>
        <v>研究データ管理サービス～のみ</v>
      </c>
      <c r="AE24" t="str">
        <f>IF(O24=1,$A24,"")</f>
        <v>研究データ管理サービス～のみ</v>
      </c>
      <c r="AF24" t="str">
        <f>IF(P24=1,$A24,"")</f>
        <v>研究データ管理サービス～のみ</v>
      </c>
      <c r="AG24" t="str">
        <f>IF(Q24=1,$A24,"")</f>
        <v>研究データ管理サービス～のみ</v>
      </c>
      <c r="AH24" t="str">
        <f>IF(R24=1,R$2,"")</f>
        <v/>
      </c>
    </row>
    <row r="25" spans="1:34" x14ac:dyDescent="0.4">
      <c r="A25" t="s">
        <v>623</v>
      </c>
      <c r="B25" t="s">
        <v>238</v>
      </c>
      <c r="C25" t="s">
        <v>239</v>
      </c>
      <c r="D25" t="s">
        <v>443</v>
      </c>
      <c r="E25">
        <v>1</v>
      </c>
      <c r="F25">
        <v>1</v>
      </c>
      <c r="G25">
        <v>1</v>
      </c>
      <c r="H25" t="s">
        <v>443</v>
      </c>
      <c r="I25" t="s">
        <v>443</v>
      </c>
      <c r="J25" t="s">
        <v>443</v>
      </c>
      <c r="K25" t="s">
        <v>443</v>
      </c>
      <c r="L25" t="s">
        <v>443</v>
      </c>
      <c r="M25" t="s">
        <v>443</v>
      </c>
      <c r="N25">
        <v>1</v>
      </c>
      <c r="O25">
        <v>1</v>
      </c>
      <c r="P25" t="s">
        <v>443</v>
      </c>
      <c r="Q25">
        <v>1</v>
      </c>
      <c r="T25" t="str">
        <f>IF(D25=1,$A25,"")</f>
        <v/>
      </c>
      <c r="U25" t="str">
        <f>IF(E25=1,$A25,"")</f>
        <v>研究データ管理サービス～のみ</v>
      </c>
      <c r="V25" t="str">
        <f>IF(F25=1,$A25,"")</f>
        <v>研究データ管理サービス～のみ</v>
      </c>
      <c r="W25" t="str">
        <f>IF(G25=1,$A25,"")</f>
        <v>研究データ管理サービス～のみ</v>
      </c>
      <c r="X25" t="str">
        <f>IF(H25=1,$A25,"")</f>
        <v/>
      </c>
      <c r="Y25" t="str">
        <f>IF(I25=1,$A25,"")</f>
        <v/>
      </c>
      <c r="Z25" t="str">
        <f>IF(J25=1,$A25,"")</f>
        <v/>
      </c>
      <c r="AA25" t="str">
        <f>IF(K25=1,$A25,"")</f>
        <v/>
      </c>
      <c r="AB25" t="str">
        <f>IF(L25=1,$A25,"")</f>
        <v/>
      </c>
      <c r="AC25" t="str">
        <f>IF(M25=1,$A25,"")</f>
        <v/>
      </c>
      <c r="AD25" t="str">
        <f>IF(N25=1,$A25,"")</f>
        <v>研究データ管理サービス～のみ</v>
      </c>
      <c r="AE25" t="str">
        <f>IF(O25=1,$A25,"")</f>
        <v>研究データ管理サービス～のみ</v>
      </c>
      <c r="AF25" t="str">
        <f>IF(P25=1,$A25,"")</f>
        <v/>
      </c>
      <c r="AG25" t="str">
        <f>IF(Q25=1,$A25,"")</f>
        <v>研究データ管理サービス～のみ</v>
      </c>
      <c r="AH25" t="str">
        <f>IF(R25=1,R$2,"")</f>
        <v/>
      </c>
    </row>
    <row r="26" spans="1:34" x14ac:dyDescent="0.4">
      <c r="A26" t="s">
        <v>623</v>
      </c>
      <c r="B26" t="s">
        <v>260</v>
      </c>
      <c r="C26" t="s">
        <v>261</v>
      </c>
      <c r="D26" t="s">
        <v>443</v>
      </c>
      <c r="E26">
        <v>1</v>
      </c>
      <c r="F26" t="s">
        <v>443</v>
      </c>
      <c r="G26">
        <v>1</v>
      </c>
      <c r="H26" t="s">
        <v>443</v>
      </c>
      <c r="I26" t="s">
        <v>443</v>
      </c>
      <c r="J26" t="s">
        <v>443</v>
      </c>
      <c r="K26" t="s">
        <v>443</v>
      </c>
      <c r="L26" t="s">
        <v>443</v>
      </c>
      <c r="M26" t="s">
        <v>443</v>
      </c>
      <c r="N26" t="s">
        <v>443</v>
      </c>
      <c r="O26" t="s">
        <v>443</v>
      </c>
      <c r="P26">
        <v>1</v>
      </c>
      <c r="Q26">
        <v>1</v>
      </c>
      <c r="T26" t="str">
        <f>IF(D26=1,$A26,"")</f>
        <v/>
      </c>
      <c r="U26" t="str">
        <f>IF(E26=1,$A26,"")</f>
        <v>研究データ管理サービス～のみ</v>
      </c>
      <c r="V26" t="str">
        <f>IF(F26=1,$A26,"")</f>
        <v/>
      </c>
      <c r="W26" t="str">
        <f>IF(G26=1,$A26,"")</f>
        <v>研究データ管理サービス～のみ</v>
      </c>
      <c r="X26" t="str">
        <f>IF(H26=1,$A26,"")</f>
        <v/>
      </c>
      <c r="Y26" t="str">
        <f>IF(I26=1,$A26,"")</f>
        <v/>
      </c>
      <c r="Z26" t="str">
        <f>IF(J26=1,$A26,"")</f>
        <v/>
      </c>
      <c r="AA26" t="str">
        <f>IF(K26=1,$A26,"")</f>
        <v/>
      </c>
      <c r="AB26" t="str">
        <f>IF(L26=1,$A26,"")</f>
        <v/>
      </c>
      <c r="AC26" t="str">
        <f>IF(M26=1,$A26,"")</f>
        <v/>
      </c>
      <c r="AD26" t="str">
        <f>IF(N26=1,$A26,"")</f>
        <v/>
      </c>
      <c r="AE26" t="str">
        <f>IF(O26=1,$A26,"")</f>
        <v/>
      </c>
      <c r="AF26" t="str">
        <f>IF(P26=1,$A26,"")</f>
        <v>研究データ管理サービス～のみ</v>
      </c>
      <c r="AG26" t="str">
        <f>IF(Q26=1,$A26,"")</f>
        <v>研究データ管理サービス～のみ</v>
      </c>
      <c r="AH26" t="str">
        <f>IF(R26=1,R$2,"")</f>
        <v/>
      </c>
    </row>
    <row r="27" spans="1:34" x14ac:dyDescent="0.4">
      <c r="A27" t="s">
        <v>623</v>
      </c>
      <c r="B27" t="s">
        <v>346</v>
      </c>
      <c r="C27" t="s">
        <v>347</v>
      </c>
      <c r="D27" t="s">
        <v>443</v>
      </c>
      <c r="E27">
        <v>1</v>
      </c>
      <c r="F27">
        <v>1</v>
      </c>
      <c r="G27">
        <v>1</v>
      </c>
      <c r="H27">
        <v>1</v>
      </c>
      <c r="I27">
        <v>1</v>
      </c>
      <c r="J27">
        <v>1</v>
      </c>
      <c r="K27" t="s">
        <v>443</v>
      </c>
      <c r="L27">
        <v>1</v>
      </c>
      <c r="M27">
        <v>1</v>
      </c>
      <c r="N27" t="s">
        <v>443</v>
      </c>
      <c r="O27" t="s">
        <v>443</v>
      </c>
      <c r="P27">
        <v>1</v>
      </c>
      <c r="Q27">
        <v>1</v>
      </c>
      <c r="T27" t="str">
        <f>IF(D27=1,$A27,"")</f>
        <v/>
      </c>
      <c r="U27" t="str">
        <f>IF(E27=1,$A27,"")</f>
        <v>研究データ管理サービス～のみ</v>
      </c>
      <c r="V27" t="str">
        <f>IF(F27=1,$A27,"")</f>
        <v>研究データ管理サービス～のみ</v>
      </c>
      <c r="W27" t="str">
        <f>IF(G27=1,$A27,"")</f>
        <v>研究データ管理サービス～のみ</v>
      </c>
      <c r="X27" t="str">
        <f>IF(H27=1,$A27,"")</f>
        <v>研究データ管理サービス～のみ</v>
      </c>
      <c r="Y27" t="str">
        <f>IF(I27=1,$A27,"")</f>
        <v>研究データ管理サービス～のみ</v>
      </c>
      <c r="Z27" t="str">
        <f>IF(J27=1,$A27,"")</f>
        <v>研究データ管理サービス～のみ</v>
      </c>
      <c r="AA27" t="str">
        <f>IF(K27=1,$A27,"")</f>
        <v/>
      </c>
      <c r="AB27" t="str">
        <f>IF(L27=1,$A27,"")</f>
        <v>研究データ管理サービス～のみ</v>
      </c>
      <c r="AC27" t="str">
        <f>IF(M27=1,$A27,"")</f>
        <v>研究データ管理サービス～のみ</v>
      </c>
      <c r="AD27" t="str">
        <f>IF(N27=1,$A27,"")</f>
        <v/>
      </c>
      <c r="AE27" t="str">
        <f>IF(O27=1,$A27,"")</f>
        <v/>
      </c>
      <c r="AF27" t="str">
        <f>IF(P27=1,$A27,"")</f>
        <v>研究データ管理サービス～のみ</v>
      </c>
      <c r="AG27" t="str">
        <f>IF(Q27=1,$A27,"")</f>
        <v>研究データ管理サービス～のみ</v>
      </c>
      <c r="AH27" t="str">
        <f>IF(R27=1,R$2,"")</f>
        <v/>
      </c>
    </row>
    <row r="28" spans="1:34" x14ac:dyDescent="0.4">
      <c r="A28" t="s">
        <v>623</v>
      </c>
      <c r="B28" t="s">
        <v>350</v>
      </c>
      <c r="C28" t="s">
        <v>351</v>
      </c>
      <c r="D28" t="s">
        <v>443</v>
      </c>
      <c r="E28">
        <v>1</v>
      </c>
      <c r="F28">
        <v>1</v>
      </c>
      <c r="G28">
        <v>1</v>
      </c>
      <c r="H28">
        <v>1</v>
      </c>
      <c r="I28">
        <v>1</v>
      </c>
      <c r="J28">
        <v>1</v>
      </c>
      <c r="K28" t="s">
        <v>443</v>
      </c>
      <c r="L28">
        <v>1</v>
      </c>
      <c r="M28">
        <v>1</v>
      </c>
      <c r="N28" t="s">
        <v>443</v>
      </c>
      <c r="O28" t="s">
        <v>443</v>
      </c>
      <c r="P28">
        <v>1</v>
      </c>
      <c r="Q28">
        <v>1</v>
      </c>
      <c r="T28" t="str">
        <f>IF(D28=1,$A28,"")</f>
        <v/>
      </c>
      <c r="U28" t="str">
        <f>IF(E28=1,$A28,"")</f>
        <v>研究データ管理サービス～のみ</v>
      </c>
      <c r="V28" t="str">
        <f>IF(F28=1,$A28,"")</f>
        <v>研究データ管理サービス～のみ</v>
      </c>
      <c r="W28" t="str">
        <f>IF(G28=1,$A28,"")</f>
        <v>研究データ管理サービス～のみ</v>
      </c>
      <c r="X28" t="str">
        <f>IF(H28=1,$A28,"")</f>
        <v>研究データ管理サービス～のみ</v>
      </c>
      <c r="Y28" t="str">
        <f>IF(I28=1,$A28,"")</f>
        <v>研究データ管理サービス～のみ</v>
      </c>
      <c r="Z28" t="str">
        <f>IF(J28=1,$A28,"")</f>
        <v>研究データ管理サービス～のみ</v>
      </c>
      <c r="AA28" t="str">
        <f>IF(K28=1,$A28,"")</f>
        <v/>
      </c>
      <c r="AB28" t="str">
        <f>IF(L28=1,$A28,"")</f>
        <v>研究データ管理サービス～のみ</v>
      </c>
      <c r="AC28" t="str">
        <f>IF(M28=1,$A28,"")</f>
        <v>研究データ管理サービス～のみ</v>
      </c>
      <c r="AD28" t="str">
        <f>IF(N28=1,$A28,"")</f>
        <v/>
      </c>
      <c r="AE28" t="str">
        <f>IF(O28=1,$A28,"")</f>
        <v/>
      </c>
      <c r="AF28" t="str">
        <f>IF(P28=1,$A28,"")</f>
        <v>研究データ管理サービス～のみ</v>
      </c>
      <c r="AG28" t="str">
        <f>IF(Q28=1,$A28,"")</f>
        <v>研究データ管理サービス～のみ</v>
      </c>
      <c r="AH28" t="str">
        <f>IF(R28=1,R$2,"")</f>
        <v/>
      </c>
    </row>
    <row r="29" spans="1:34" x14ac:dyDescent="0.4">
      <c r="A29" t="s">
        <v>623</v>
      </c>
      <c r="B29" t="s">
        <v>350</v>
      </c>
      <c r="C29" t="s">
        <v>360</v>
      </c>
      <c r="D29" t="s">
        <v>443</v>
      </c>
      <c r="E29">
        <v>1</v>
      </c>
      <c r="F29">
        <v>1</v>
      </c>
      <c r="G29">
        <v>1</v>
      </c>
      <c r="H29">
        <v>1</v>
      </c>
      <c r="I29">
        <v>1</v>
      </c>
      <c r="J29">
        <v>1</v>
      </c>
      <c r="K29" t="s">
        <v>443</v>
      </c>
      <c r="L29">
        <v>1</v>
      </c>
      <c r="M29">
        <v>1</v>
      </c>
      <c r="N29" t="s">
        <v>443</v>
      </c>
      <c r="O29" t="s">
        <v>443</v>
      </c>
      <c r="P29">
        <v>1</v>
      </c>
      <c r="Q29">
        <v>1</v>
      </c>
      <c r="T29" t="str">
        <f>IF(D29=1,$A29,"")</f>
        <v/>
      </c>
      <c r="U29" t="str">
        <f>IF(E29=1,$A29,"")</f>
        <v>研究データ管理サービス～のみ</v>
      </c>
      <c r="V29" t="str">
        <f>IF(F29=1,$A29,"")</f>
        <v>研究データ管理サービス～のみ</v>
      </c>
      <c r="W29" t="str">
        <f>IF(G29=1,$A29,"")</f>
        <v>研究データ管理サービス～のみ</v>
      </c>
      <c r="X29" t="str">
        <f>IF(H29=1,$A29,"")</f>
        <v>研究データ管理サービス～のみ</v>
      </c>
      <c r="Y29" t="str">
        <f>IF(I29=1,$A29,"")</f>
        <v>研究データ管理サービス～のみ</v>
      </c>
      <c r="Z29" t="str">
        <f>IF(J29=1,$A29,"")</f>
        <v>研究データ管理サービス～のみ</v>
      </c>
      <c r="AA29" t="str">
        <f>IF(K29=1,$A29,"")</f>
        <v/>
      </c>
      <c r="AB29" t="str">
        <f>IF(L29=1,$A29,"")</f>
        <v>研究データ管理サービス～のみ</v>
      </c>
      <c r="AC29" t="str">
        <f>IF(M29=1,$A29,"")</f>
        <v>研究データ管理サービス～のみ</v>
      </c>
      <c r="AD29" t="str">
        <f>IF(N29=1,$A29,"")</f>
        <v/>
      </c>
      <c r="AE29" t="str">
        <f>IF(O29=1,$A29,"")</f>
        <v/>
      </c>
      <c r="AF29" t="str">
        <f>IF(P29=1,$A29,"")</f>
        <v>研究データ管理サービス～のみ</v>
      </c>
      <c r="AG29" t="str">
        <f>IF(Q29=1,$A29,"")</f>
        <v>研究データ管理サービス～のみ</v>
      </c>
      <c r="AH29" t="str">
        <f>IF(R29=1,R$2,"")</f>
        <v/>
      </c>
    </row>
    <row r="30" spans="1:34" x14ac:dyDescent="0.4">
      <c r="A30" t="s">
        <v>623</v>
      </c>
      <c r="B30" t="s">
        <v>362</v>
      </c>
      <c r="C30" t="s">
        <v>363</v>
      </c>
      <c r="D30" t="s">
        <v>443</v>
      </c>
      <c r="E30">
        <v>1</v>
      </c>
      <c r="F30">
        <v>1</v>
      </c>
      <c r="G30">
        <v>1</v>
      </c>
      <c r="H30">
        <v>1</v>
      </c>
      <c r="I30">
        <v>1</v>
      </c>
      <c r="J30">
        <v>1</v>
      </c>
      <c r="K30" t="s">
        <v>443</v>
      </c>
      <c r="L30">
        <v>1</v>
      </c>
      <c r="M30">
        <v>1</v>
      </c>
      <c r="N30" t="s">
        <v>443</v>
      </c>
      <c r="O30" t="s">
        <v>443</v>
      </c>
      <c r="P30">
        <v>1</v>
      </c>
      <c r="Q30">
        <v>1</v>
      </c>
      <c r="T30" t="str">
        <f>IF(D30=1,$A30,"")</f>
        <v/>
      </c>
      <c r="U30" t="str">
        <f>IF(E30=1,$A30,"")</f>
        <v>研究データ管理サービス～のみ</v>
      </c>
      <c r="V30" t="str">
        <f>IF(F30=1,$A30,"")</f>
        <v>研究データ管理サービス～のみ</v>
      </c>
      <c r="W30" t="str">
        <f>IF(G30=1,$A30,"")</f>
        <v>研究データ管理サービス～のみ</v>
      </c>
      <c r="X30" t="str">
        <f>IF(H30=1,$A30,"")</f>
        <v>研究データ管理サービス～のみ</v>
      </c>
      <c r="Y30" t="str">
        <f>IF(I30=1,$A30,"")</f>
        <v>研究データ管理サービス～のみ</v>
      </c>
      <c r="Z30" t="str">
        <f>IF(J30=1,$A30,"")</f>
        <v>研究データ管理サービス～のみ</v>
      </c>
      <c r="AA30" t="str">
        <f>IF(K30=1,$A30,"")</f>
        <v/>
      </c>
      <c r="AB30" t="str">
        <f>IF(L30=1,$A30,"")</f>
        <v>研究データ管理サービス～のみ</v>
      </c>
      <c r="AC30" t="str">
        <f>IF(M30=1,$A30,"")</f>
        <v>研究データ管理サービス～のみ</v>
      </c>
      <c r="AD30" t="str">
        <f>IF(N30=1,$A30,"")</f>
        <v/>
      </c>
      <c r="AE30" t="str">
        <f>IF(O30=1,$A30,"")</f>
        <v/>
      </c>
      <c r="AF30" t="str">
        <f>IF(P30=1,$A30,"")</f>
        <v>研究データ管理サービス～のみ</v>
      </c>
      <c r="AG30" t="str">
        <f>IF(Q30=1,$A30,"")</f>
        <v>研究データ管理サービス～のみ</v>
      </c>
      <c r="AH30" t="str">
        <f>IF(R30=1,R$2,"")</f>
        <v/>
      </c>
    </row>
    <row r="31" spans="1:34" x14ac:dyDescent="0.4">
      <c r="A31" t="s">
        <v>623</v>
      </c>
      <c r="B31" t="s">
        <v>365</v>
      </c>
      <c r="C31" t="s">
        <v>366</v>
      </c>
      <c r="D31" t="s">
        <v>443</v>
      </c>
      <c r="E31">
        <v>1</v>
      </c>
      <c r="F31">
        <v>1</v>
      </c>
      <c r="G31">
        <v>1</v>
      </c>
      <c r="H31">
        <v>1</v>
      </c>
      <c r="I31">
        <v>1</v>
      </c>
      <c r="J31">
        <v>1</v>
      </c>
      <c r="K31" t="s">
        <v>443</v>
      </c>
      <c r="L31">
        <v>1</v>
      </c>
      <c r="M31">
        <v>1</v>
      </c>
      <c r="N31" t="s">
        <v>443</v>
      </c>
      <c r="O31" t="s">
        <v>443</v>
      </c>
      <c r="P31">
        <v>1</v>
      </c>
      <c r="Q31">
        <v>1</v>
      </c>
      <c r="T31" t="str">
        <f>IF(D31=1,$A31,"")</f>
        <v/>
      </c>
      <c r="U31" t="str">
        <f>IF(E31=1,$A31,"")</f>
        <v>研究データ管理サービス～のみ</v>
      </c>
      <c r="V31" t="str">
        <f>IF(F31=1,$A31,"")</f>
        <v>研究データ管理サービス～のみ</v>
      </c>
      <c r="W31" t="str">
        <f>IF(G31=1,$A31,"")</f>
        <v>研究データ管理サービス～のみ</v>
      </c>
      <c r="X31" t="str">
        <f>IF(H31=1,$A31,"")</f>
        <v>研究データ管理サービス～のみ</v>
      </c>
      <c r="Y31" t="str">
        <f>IF(I31=1,$A31,"")</f>
        <v>研究データ管理サービス～のみ</v>
      </c>
      <c r="Z31" t="str">
        <f>IF(J31=1,$A31,"")</f>
        <v>研究データ管理サービス～のみ</v>
      </c>
      <c r="AA31" t="str">
        <f>IF(K31=1,$A31,"")</f>
        <v/>
      </c>
      <c r="AB31" t="str">
        <f>IF(L31=1,$A31,"")</f>
        <v>研究データ管理サービス～のみ</v>
      </c>
      <c r="AC31" t="str">
        <f>IF(M31=1,$A31,"")</f>
        <v>研究データ管理サービス～のみ</v>
      </c>
      <c r="AD31" t="str">
        <f>IF(N31=1,$A31,"")</f>
        <v/>
      </c>
      <c r="AE31" t="str">
        <f>IF(O31=1,$A31,"")</f>
        <v/>
      </c>
      <c r="AF31" t="str">
        <f>IF(P31=1,$A31,"")</f>
        <v>研究データ管理サービス～のみ</v>
      </c>
      <c r="AG31" t="str">
        <f>IF(Q31=1,$A31,"")</f>
        <v>研究データ管理サービス～のみ</v>
      </c>
      <c r="AH31" t="str">
        <f>IF(R31=1,R$2,"")</f>
        <v/>
      </c>
    </row>
    <row r="32" spans="1:34" x14ac:dyDescent="0.4">
      <c r="A32" t="s">
        <v>623</v>
      </c>
      <c r="B32" t="s">
        <v>357</v>
      </c>
      <c r="C32" t="s">
        <v>369</v>
      </c>
      <c r="D32" t="s">
        <v>443</v>
      </c>
      <c r="E32">
        <v>1</v>
      </c>
      <c r="F32">
        <v>1</v>
      </c>
      <c r="G32">
        <v>1</v>
      </c>
      <c r="H32">
        <v>1</v>
      </c>
      <c r="I32">
        <v>1</v>
      </c>
      <c r="J32">
        <v>1</v>
      </c>
      <c r="K32" t="s">
        <v>443</v>
      </c>
      <c r="L32">
        <v>1</v>
      </c>
      <c r="M32">
        <v>1</v>
      </c>
      <c r="N32" t="s">
        <v>443</v>
      </c>
      <c r="O32" t="s">
        <v>443</v>
      </c>
      <c r="P32">
        <v>1</v>
      </c>
      <c r="Q32">
        <v>1</v>
      </c>
      <c r="T32" t="str">
        <f>IF(D32=1,$A32,"")</f>
        <v/>
      </c>
      <c r="U32" t="str">
        <f>IF(E32=1,$A32,"")</f>
        <v>研究データ管理サービス～のみ</v>
      </c>
      <c r="V32" t="str">
        <f>IF(F32=1,$A32,"")</f>
        <v>研究データ管理サービス～のみ</v>
      </c>
      <c r="W32" t="str">
        <f>IF(G32=1,$A32,"")</f>
        <v>研究データ管理サービス～のみ</v>
      </c>
      <c r="X32" t="str">
        <f>IF(H32=1,$A32,"")</f>
        <v>研究データ管理サービス～のみ</v>
      </c>
      <c r="Y32" t="str">
        <f>IF(I32=1,$A32,"")</f>
        <v>研究データ管理サービス～のみ</v>
      </c>
      <c r="Z32" t="str">
        <f>IF(J32=1,$A32,"")</f>
        <v>研究データ管理サービス～のみ</v>
      </c>
      <c r="AA32" t="str">
        <f>IF(K32=1,$A32,"")</f>
        <v/>
      </c>
      <c r="AB32" t="str">
        <f>IF(L32=1,$A32,"")</f>
        <v>研究データ管理サービス～のみ</v>
      </c>
      <c r="AC32" t="str">
        <f>IF(M32=1,$A32,"")</f>
        <v>研究データ管理サービス～のみ</v>
      </c>
      <c r="AD32" t="str">
        <f>IF(N32=1,$A32,"")</f>
        <v/>
      </c>
      <c r="AE32" t="str">
        <f>IF(O32=1,$A32,"")</f>
        <v/>
      </c>
      <c r="AF32" t="str">
        <f>IF(P32=1,$A32,"")</f>
        <v>研究データ管理サービス～のみ</v>
      </c>
      <c r="AG32" t="str">
        <f>IF(Q32=1,$A32,"")</f>
        <v>研究データ管理サービス～のみ</v>
      </c>
      <c r="AH32" t="str">
        <f>IF(R32=1,R$2,"")</f>
        <v/>
      </c>
    </row>
    <row r="33" spans="1:34" x14ac:dyDescent="0.4">
      <c r="A33" t="s">
        <v>623</v>
      </c>
      <c r="B33" t="s">
        <v>350</v>
      </c>
      <c r="C33" t="s">
        <v>371</v>
      </c>
      <c r="D33" t="s">
        <v>443</v>
      </c>
      <c r="E33">
        <v>1</v>
      </c>
      <c r="F33">
        <v>1</v>
      </c>
      <c r="G33">
        <v>1</v>
      </c>
      <c r="H33">
        <v>1</v>
      </c>
      <c r="I33">
        <v>1</v>
      </c>
      <c r="J33">
        <v>1</v>
      </c>
      <c r="K33" t="s">
        <v>443</v>
      </c>
      <c r="L33">
        <v>1</v>
      </c>
      <c r="M33">
        <v>1</v>
      </c>
      <c r="N33" t="s">
        <v>443</v>
      </c>
      <c r="O33" t="s">
        <v>443</v>
      </c>
      <c r="P33">
        <v>1</v>
      </c>
      <c r="Q33">
        <v>1</v>
      </c>
      <c r="T33" t="str">
        <f>IF(D33=1,$A33,"")</f>
        <v/>
      </c>
      <c r="U33" t="str">
        <f>IF(E33=1,$A33,"")</f>
        <v>研究データ管理サービス～のみ</v>
      </c>
      <c r="V33" t="str">
        <f>IF(F33=1,$A33,"")</f>
        <v>研究データ管理サービス～のみ</v>
      </c>
      <c r="W33" t="str">
        <f>IF(G33=1,$A33,"")</f>
        <v>研究データ管理サービス～のみ</v>
      </c>
      <c r="X33" t="str">
        <f>IF(H33=1,$A33,"")</f>
        <v>研究データ管理サービス～のみ</v>
      </c>
      <c r="Y33" t="str">
        <f>IF(I33=1,$A33,"")</f>
        <v>研究データ管理サービス～のみ</v>
      </c>
      <c r="Z33" t="str">
        <f>IF(J33=1,$A33,"")</f>
        <v>研究データ管理サービス～のみ</v>
      </c>
      <c r="AA33" t="str">
        <f>IF(K33=1,$A33,"")</f>
        <v/>
      </c>
      <c r="AB33" t="str">
        <f>IF(L33=1,$A33,"")</f>
        <v>研究データ管理サービス～のみ</v>
      </c>
      <c r="AC33" t="str">
        <f>IF(M33=1,$A33,"")</f>
        <v>研究データ管理サービス～のみ</v>
      </c>
      <c r="AD33" t="str">
        <f>IF(N33=1,$A33,"")</f>
        <v/>
      </c>
      <c r="AE33" t="str">
        <f>IF(O33=1,$A33,"")</f>
        <v/>
      </c>
      <c r="AF33" t="str">
        <f>IF(P33=1,$A33,"")</f>
        <v>研究データ管理サービス～のみ</v>
      </c>
      <c r="AG33" t="str">
        <f>IF(Q33=1,$A33,"")</f>
        <v>研究データ管理サービス～のみ</v>
      </c>
      <c r="AH33" t="str">
        <f>IF(R33=1,R$2,"")</f>
        <v/>
      </c>
    </row>
    <row r="34" spans="1:34" x14ac:dyDescent="0.4">
      <c r="A34" t="s">
        <v>623</v>
      </c>
      <c r="B34" t="s">
        <v>377</v>
      </c>
      <c r="C34" t="s">
        <v>378</v>
      </c>
      <c r="D34" t="s">
        <v>443</v>
      </c>
      <c r="E34">
        <v>1</v>
      </c>
      <c r="F34" t="s">
        <v>443</v>
      </c>
      <c r="G34">
        <v>1</v>
      </c>
      <c r="H34" t="s">
        <v>443</v>
      </c>
      <c r="I34" t="s">
        <v>443</v>
      </c>
      <c r="J34" t="s">
        <v>443</v>
      </c>
      <c r="K34" t="s">
        <v>443</v>
      </c>
      <c r="L34" t="s">
        <v>443</v>
      </c>
      <c r="M34" t="s">
        <v>443</v>
      </c>
      <c r="N34" t="s">
        <v>443</v>
      </c>
      <c r="O34" t="s">
        <v>443</v>
      </c>
      <c r="P34">
        <v>1</v>
      </c>
      <c r="Q34">
        <v>1</v>
      </c>
      <c r="T34" t="str">
        <f>IF(D34=1,$A34,"")</f>
        <v/>
      </c>
      <c r="U34" t="str">
        <f>IF(E34=1,$A34,"")</f>
        <v>研究データ管理サービス～のみ</v>
      </c>
      <c r="V34" t="str">
        <f>IF(F34=1,$A34,"")</f>
        <v/>
      </c>
      <c r="W34" t="str">
        <f>IF(G34=1,$A34,"")</f>
        <v>研究データ管理サービス～のみ</v>
      </c>
      <c r="X34" t="str">
        <f>IF(H34=1,$A34,"")</f>
        <v/>
      </c>
      <c r="Y34" t="str">
        <f>IF(I34=1,$A34,"")</f>
        <v/>
      </c>
      <c r="Z34" t="str">
        <f>IF(J34=1,$A34,"")</f>
        <v/>
      </c>
      <c r="AA34" t="str">
        <f>IF(K34=1,$A34,"")</f>
        <v/>
      </c>
      <c r="AB34" t="str">
        <f>IF(L34=1,$A34,"")</f>
        <v/>
      </c>
      <c r="AC34" t="str">
        <f>IF(M34=1,$A34,"")</f>
        <v/>
      </c>
      <c r="AD34" t="str">
        <f>IF(N34=1,$A34,"")</f>
        <v/>
      </c>
      <c r="AE34" t="str">
        <f>IF(O34=1,$A34,"")</f>
        <v/>
      </c>
      <c r="AF34" t="str">
        <f>IF(P34=1,$A34,"")</f>
        <v>研究データ管理サービス～のみ</v>
      </c>
      <c r="AG34" t="str">
        <f>IF(Q34=1,$A34,"")</f>
        <v>研究データ管理サービス～のみ</v>
      </c>
      <c r="AH34" t="str">
        <f>IF(R34=1,R$2,"")</f>
        <v/>
      </c>
    </row>
    <row r="35" spans="1:34" x14ac:dyDescent="0.4">
      <c r="A35" t="s">
        <v>623</v>
      </c>
      <c r="B35" t="s">
        <v>380</v>
      </c>
      <c r="C35" t="s">
        <v>391</v>
      </c>
      <c r="D35" t="s">
        <v>443</v>
      </c>
      <c r="E35">
        <v>1</v>
      </c>
      <c r="F35">
        <v>1</v>
      </c>
      <c r="G35">
        <v>1</v>
      </c>
      <c r="H35">
        <v>1</v>
      </c>
      <c r="I35">
        <v>1</v>
      </c>
      <c r="J35">
        <v>1</v>
      </c>
      <c r="K35" t="s">
        <v>443</v>
      </c>
      <c r="L35">
        <v>1</v>
      </c>
      <c r="M35">
        <v>1</v>
      </c>
      <c r="N35">
        <v>1</v>
      </c>
      <c r="O35" t="s">
        <v>443</v>
      </c>
      <c r="P35">
        <v>1</v>
      </c>
      <c r="Q35">
        <v>1</v>
      </c>
      <c r="T35" t="str">
        <f>IF(D35=1,$A35,"")</f>
        <v/>
      </c>
      <c r="U35" t="str">
        <f>IF(E35=1,$A35,"")</f>
        <v>研究データ管理サービス～のみ</v>
      </c>
      <c r="V35" t="str">
        <f>IF(F35=1,$A35,"")</f>
        <v>研究データ管理サービス～のみ</v>
      </c>
      <c r="W35" t="str">
        <f>IF(G35=1,$A35,"")</f>
        <v>研究データ管理サービス～のみ</v>
      </c>
      <c r="X35" t="str">
        <f>IF(H35=1,$A35,"")</f>
        <v>研究データ管理サービス～のみ</v>
      </c>
      <c r="Y35" t="str">
        <f>IF(I35=1,$A35,"")</f>
        <v>研究データ管理サービス～のみ</v>
      </c>
      <c r="Z35" t="str">
        <f>IF(J35=1,$A35,"")</f>
        <v>研究データ管理サービス～のみ</v>
      </c>
      <c r="AA35" t="str">
        <f>IF(K35=1,$A35,"")</f>
        <v/>
      </c>
      <c r="AB35" t="str">
        <f>IF(L35=1,$A35,"")</f>
        <v>研究データ管理サービス～のみ</v>
      </c>
      <c r="AC35" t="str">
        <f>IF(M35=1,$A35,"")</f>
        <v>研究データ管理サービス～のみ</v>
      </c>
      <c r="AD35" t="str">
        <f>IF(N35=1,$A35,"")</f>
        <v>研究データ管理サービス～のみ</v>
      </c>
      <c r="AE35" t="str">
        <f>IF(O35=1,$A35,"")</f>
        <v/>
      </c>
      <c r="AF35" t="str">
        <f>IF(P35=1,$A35,"")</f>
        <v>研究データ管理サービス～のみ</v>
      </c>
      <c r="AG35" t="str">
        <f>IF(Q35=1,$A35,"")</f>
        <v>研究データ管理サービス～のみ</v>
      </c>
      <c r="AH35" t="str">
        <f>IF(R35=1,R$2,"")</f>
        <v/>
      </c>
    </row>
    <row r="36" spans="1:34" x14ac:dyDescent="0.4">
      <c r="A36" t="s">
        <v>623</v>
      </c>
      <c r="B36" t="s">
        <v>396</v>
      </c>
      <c r="C36" t="s">
        <v>397</v>
      </c>
      <c r="D36">
        <v>1</v>
      </c>
      <c r="E36">
        <v>1</v>
      </c>
      <c r="F36">
        <v>1</v>
      </c>
      <c r="G36">
        <v>1</v>
      </c>
      <c r="H36">
        <v>1</v>
      </c>
      <c r="I36">
        <v>1</v>
      </c>
      <c r="J36">
        <v>1</v>
      </c>
      <c r="K36">
        <v>1</v>
      </c>
      <c r="L36">
        <v>1</v>
      </c>
      <c r="M36">
        <v>1</v>
      </c>
      <c r="N36">
        <v>1</v>
      </c>
      <c r="O36" t="s">
        <v>443</v>
      </c>
      <c r="P36" t="s">
        <v>443</v>
      </c>
      <c r="Q36">
        <v>1</v>
      </c>
      <c r="T36" t="str">
        <f>IF(D36=1,$A36,"")</f>
        <v>研究データ管理サービス～のみ</v>
      </c>
      <c r="U36" t="str">
        <f>IF(E36=1,$A36,"")</f>
        <v>研究データ管理サービス～のみ</v>
      </c>
      <c r="V36" t="str">
        <f>IF(F36=1,$A36,"")</f>
        <v>研究データ管理サービス～のみ</v>
      </c>
      <c r="W36" t="str">
        <f>IF(G36=1,$A36,"")</f>
        <v>研究データ管理サービス～のみ</v>
      </c>
      <c r="X36" t="str">
        <f>IF(H36=1,$A36,"")</f>
        <v>研究データ管理サービス～のみ</v>
      </c>
      <c r="Y36" t="str">
        <f>IF(I36=1,$A36,"")</f>
        <v>研究データ管理サービス～のみ</v>
      </c>
      <c r="Z36" t="str">
        <f>IF(J36=1,$A36,"")</f>
        <v>研究データ管理サービス～のみ</v>
      </c>
      <c r="AA36" t="str">
        <f>IF(K36=1,$A36,"")</f>
        <v>研究データ管理サービス～のみ</v>
      </c>
      <c r="AB36" t="str">
        <f>IF(L36=1,$A36,"")</f>
        <v>研究データ管理サービス～のみ</v>
      </c>
      <c r="AC36" t="str">
        <f>IF(M36=1,$A36,"")</f>
        <v>研究データ管理サービス～のみ</v>
      </c>
      <c r="AD36" t="str">
        <f>IF(N36=1,$A36,"")</f>
        <v>研究データ管理サービス～のみ</v>
      </c>
      <c r="AE36" t="str">
        <f>IF(O36=1,$A36,"")</f>
        <v/>
      </c>
      <c r="AF36" t="str">
        <f>IF(P36=1,$A36,"")</f>
        <v/>
      </c>
      <c r="AG36" t="str">
        <f>IF(Q36=1,$A36,"")</f>
        <v>研究データ管理サービス～のみ</v>
      </c>
      <c r="AH36" t="str">
        <f>IF(R36=1,R$2,"")</f>
        <v/>
      </c>
    </row>
    <row r="37" spans="1:34" x14ac:dyDescent="0.4">
      <c r="A37" t="s">
        <v>623</v>
      </c>
      <c r="B37" t="s">
        <v>400</v>
      </c>
      <c r="C37" t="s">
        <v>401</v>
      </c>
      <c r="D37">
        <v>1</v>
      </c>
      <c r="E37">
        <v>1</v>
      </c>
      <c r="F37">
        <v>1</v>
      </c>
      <c r="G37">
        <v>1</v>
      </c>
      <c r="H37">
        <v>1</v>
      </c>
      <c r="I37">
        <v>1</v>
      </c>
      <c r="J37">
        <v>1</v>
      </c>
      <c r="K37">
        <v>1</v>
      </c>
      <c r="L37">
        <v>1</v>
      </c>
      <c r="M37">
        <v>1</v>
      </c>
      <c r="N37">
        <v>1</v>
      </c>
      <c r="O37" t="s">
        <v>443</v>
      </c>
      <c r="P37" t="s">
        <v>443</v>
      </c>
      <c r="Q37">
        <v>1</v>
      </c>
      <c r="T37" t="str">
        <f>IF(D37=1,$A37,"")</f>
        <v>研究データ管理サービス～のみ</v>
      </c>
      <c r="U37" t="str">
        <f>IF(E37=1,$A37,"")</f>
        <v>研究データ管理サービス～のみ</v>
      </c>
      <c r="V37" t="str">
        <f>IF(F37=1,$A37,"")</f>
        <v>研究データ管理サービス～のみ</v>
      </c>
      <c r="W37" t="str">
        <f>IF(G37=1,$A37,"")</f>
        <v>研究データ管理サービス～のみ</v>
      </c>
      <c r="X37" t="str">
        <f>IF(H37=1,$A37,"")</f>
        <v>研究データ管理サービス～のみ</v>
      </c>
      <c r="Y37" t="str">
        <f>IF(I37=1,$A37,"")</f>
        <v>研究データ管理サービス～のみ</v>
      </c>
      <c r="Z37" t="str">
        <f>IF(J37=1,$A37,"")</f>
        <v>研究データ管理サービス～のみ</v>
      </c>
      <c r="AA37" t="str">
        <f>IF(K37=1,$A37,"")</f>
        <v>研究データ管理サービス～のみ</v>
      </c>
      <c r="AB37" t="str">
        <f>IF(L37=1,$A37,"")</f>
        <v>研究データ管理サービス～のみ</v>
      </c>
      <c r="AC37" t="str">
        <f>IF(M37=1,$A37,"")</f>
        <v>研究データ管理サービス～のみ</v>
      </c>
      <c r="AD37" t="str">
        <f>IF(N37=1,$A37,"")</f>
        <v>研究データ管理サービス～のみ</v>
      </c>
      <c r="AE37" t="str">
        <f>IF(O37=1,$A37,"")</f>
        <v/>
      </c>
      <c r="AF37" t="str">
        <f>IF(P37=1,$A37,"")</f>
        <v/>
      </c>
      <c r="AG37" t="str">
        <f>IF(Q37=1,$A37,"")</f>
        <v>研究データ管理サービス～のみ</v>
      </c>
      <c r="AH37" t="str">
        <f>IF(R37=1,R$2,"")</f>
        <v/>
      </c>
    </row>
    <row r="38" spans="1:34" x14ac:dyDescent="0.4">
      <c r="A38" t="s">
        <v>623</v>
      </c>
      <c r="B38" t="s">
        <v>404</v>
      </c>
      <c r="C38" t="s">
        <v>405</v>
      </c>
      <c r="D38" t="s">
        <v>443</v>
      </c>
      <c r="E38">
        <v>1</v>
      </c>
      <c r="F38">
        <v>1</v>
      </c>
      <c r="G38">
        <v>1</v>
      </c>
      <c r="H38">
        <v>1</v>
      </c>
      <c r="I38">
        <v>1</v>
      </c>
      <c r="J38">
        <v>1</v>
      </c>
      <c r="K38">
        <v>1</v>
      </c>
      <c r="L38">
        <v>1</v>
      </c>
      <c r="M38">
        <v>1</v>
      </c>
      <c r="N38">
        <v>1</v>
      </c>
      <c r="O38">
        <v>1</v>
      </c>
      <c r="P38">
        <v>1</v>
      </c>
      <c r="Q38">
        <v>1</v>
      </c>
      <c r="T38" t="str">
        <f>IF(D38=1,$A38,"")</f>
        <v/>
      </c>
      <c r="U38" t="str">
        <f>IF(E38=1,$A38,"")</f>
        <v>研究データ管理サービス～のみ</v>
      </c>
      <c r="V38" t="str">
        <f>IF(F38=1,$A38,"")</f>
        <v>研究データ管理サービス～のみ</v>
      </c>
      <c r="W38" t="str">
        <f>IF(G38=1,$A38,"")</f>
        <v>研究データ管理サービス～のみ</v>
      </c>
      <c r="X38" t="str">
        <f>IF(H38=1,$A38,"")</f>
        <v>研究データ管理サービス～のみ</v>
      </c>
      <c r="Y38" t="str">
        <f>IF(I38=1,$A38,"")</f>
        <v>研究データ管理サービス～のみ</v>
      </c>
      <c r="Z38" t="str">
        <f>IF(J38=1,$A38,"")</f>
        <v>研究データ管理サービス～のみ</v>
      </c>
      <c r="AA38" t="str">
        <f>IF(K38=1,$A38,"")</f>
        <v>研究データ管理サービス～のみ</v>
      </c>
      <c r="AB38" t="str">
        <f>IF(L38=1,$A38,"")</f>
        <v>研究データ管理サービス～のみ</v>
      </c>
      <c r="AC38" t="str">
        <f>IF(M38=1,$A38,"")</f>
        <v>研究データ管理サービス～のみ</v>
      </c>
      <c r="AD38" t="str">
        <f>IF(N38=1,$A38,"")</f>
        <v>研究データ管理サービス～のみ</v>
      </c>
      <c r="AE38" t="str">
        <f>IF(O38=1,$A38,"")</f>
        <v>研究データ管理サービス～のみ</v>
      </c>
      <c r="AF38" t="str">
        <f>IF(P38=1,$A38,"")</f>
        <v>研究データ管理サービス～のみ</v>
      </c>
      <c r="AG38" t="str">
        <f>IF(Q38=1,$A38,"")</f>
        <v>研究データ管理サービス～のみ</v>
      </c>
      <c r="AH38" t="str">
        <f>IF(R38=1,R$2,"")</f>
        <v/>
      </c>
    </row>
    <row r="39" spans="1:34" x14ac:dyDescent="0.4">
      <c r="A39" t="s">
        <v>623</v>
      </c>
      <c r="B39" t="s">
        <v>408</v>
      </c>
      <c r="C39" t="s">
        <v>409</v>
      </c>
      <c r="D39" t="s">
        <v>443</v>
      </c>
      <c r="E39">
        <v>1</v>
      </c>
      <c r="F39">
        <v>1</v>
      </c>
      <c r="G39">
        <v>1</v>
      </c>
      <c r="H39">
        <v>1</v>
      </c>
      <c r="I39">
        <v>1</v>
      </c>
      <c r="J39">
        <v>1</v>
      </c>
      <c r="K39">
        <v>1</v>
      </c>
      <c r="L39">
        <v>1</v>
      </c>
      <c r="M39">
        <v>1</v>
      </c>
      <c r="N39">
        <v>1</v>
      </c>
      <c r="O39">
        <v>1</v>
      </c>
      <c r="P39">
        <v>1</v>
      </c>
      <c r="Q39">
        <v>1</v>
      </c>
      <c r="T39" t="str">
        <f>IF(D39=1,$A39,"")</f>
        <v/>
      </c>
      <c r="U39" t="str">
        <f>IF(E39=1,$A39,"")</f>
        <v>研究データ管理サービス～のみ</v>
      </c>
      <c r="V39" t="str">
        <f>IF(F39=1,$A39,"")</f>
        <v>研究データ管理サービス～のみ</v>
      </c>
      <c r="W39" t="str">
        <f>IF(G39=1,$A39,"")</f>
        <v>研究データ管理サービス～のみ</v>
      </c>
      <c r="X39" t="str">
        <f>IF(H39=1,$A39,"")</f>
        <v>研究データ管理サービス～のみ</v>
      </c>
      <c r="Y39" t="str">
        <f>IF(I39=1,$A39,"")</f>
        <v>研究データ管理サービス～のみ</v>
      </c>
      <c r="Z39" t="str">
        <f>IF(J39=1,$A39,"")</f>
        <v>研究データ管理サービス～のみ</v>
      </c>
      <c r="AA39" t="str">
        <f>IF(K39=1,$A39,"")</f>
        <v>研究データ管理サービス～のみ</v>
      </c>
      <c r="AB39" t="str">
        <f>IF(L39=1,$A39,"")</f>
        <v>研究データ管理サービス～のみ</v>
      </c>
      <c r="AC39" t="str">
        <f>IF(M39=1,$A39,"")</f>
        <v>研究データ管理サービス～のみ</v>
      </c>
      <c r="AD39" t="str">
        <f>IF(N39=1,$A39,"")</f>
        <v>研究データ管理サービス～のみ</v>
      </c>
      <c r="AE39" t="str">
        <f>IF(O39=1,$A39,"")</f>
        <v>研究データ管理サービス～のみ</v>
      </c>
      <c r="AF39" t="str">
        <f>IF(P39=1,$A39,"")</f>
        <v>研究データ管理サービス～のみ</v>
      </c>
      <c r="AG39" t="str">
        <f>IF(Q39=1,$A39,"")</f>
        <v>研究データ管理サービス～のみ</v>
      </c>
      <c r="AH39" t="str">
        <f>IF(R39=1,R$2,"")</f>
        <v/>
      </c>
    </row>
    <row r="40" spans="1:34" x14ac:dyDescent="0.4">
      <c r="A40" t="s">
        <v>626</v>
      </c>
      <c r="B40" t="s">
        <v>190</v>
      </c>
      <c r="C40" t="s">
        <v>191</v>
      </c>
      <c r="D40" t="s">
        <v>443</v>
      </c>
      <c r="E40">
        <v>1</v>
      </c>
      <c r="F40">
        <v>1</v>
      </c>
      <c r="G40">
        <v>1</v>
      </c>
      <c r="H40">
        <v>1</v>
      </c>
      <c r="I40">
        <v>1</v>
      </c>
      <c r="J40">
        <v>1</v>
      </c>
      <c r="K40" t="s">
        <v>443</v>
      </c>
      <c r="L40">
        <v>1</v>
      </c>
      <c r="M40">
        <v>1</v>
      </c>
      <c r="N40">
        <v>1</v>
      </c>
      <c r="O40">
        <v>1</v>
      </c>
      <c r="P40">
        <v>1</v>
      </c>
      <c r="Q40">
        <v>1</v>
      </c>
      <c r="T40" t="str">
        <f>IF(D40=1,$A40,"")</f>
        <v/>
      </c>
      <c r="U40" t="str">
        <f>IF(E40=1,$A40,"")</f>
        <v>研究者のための～のみ</v>
      </c>
      <c r="V40" t="str">
        <f>IF(F40=1,$A40,"")</f>
        <v>研究者のための～のみ</v>
      </c>
      <c r="W40" t="str">
        <f>IF(G40=1,$A40,"")</f>
        <v>研究者のための～のみ</v>
      </c>
      <c r="X40" t="str">
        <f>IF(H40=1,$A40,"")</f>
        <v>研究者のための～のみ</v>
      </c>
      <c r="Y40" t="str">
        <f>IF(I40=1,$A40,"")</f>
        <v>研究者のための～のみ</v>
      </c>
      <c r="Z40" t="str">
        <f>IF(J40=1,$A40,"")</f>
        <v>研究者のための～のみ</v>
      </c>
      <c r="AA40" t="str">
        <f>IF(K40=1,$A40,"")</f>
        <v/>
      </c>
      <c r="AB40" t="str">
        <f>IF(L40=1,$A40,"")</f>
        <v>研究者のための～のみ</v>
      </c>
      <c r="AC40" t="str">
        <f>IF(M40=1,$A40,"")</f>
        <v>研究者のための～のみ</v>
      </c>
      <c r="AD40" t="str">
        <f>IF(N40=1,$A40,"")</f>
        <v>研究者のための～のみ</v>
      </c>
      <c r="AE40" t="str">
        <f>IF(O40=1,$A40,"")</f>
        <v>研究者のための～のみ</v>
      </c>
      <c r="AF40" t="str">
        <f>IF(P40=1,$A40,"")</f>
        <v>研究者のための～のみ</v>
      </c>
      <c r="AG40" t="str">
        <f>IF(Q40=1,$A40,"")</f>
        <v>研究者のための～のみ</v>
      </c>
      <c r="AH40" t="str">
        <f>IF(R40=1,R$2,"")</f>
        <v/>
      </c>
    </row>
    <row r="41" spans="1:34" x14ac:dyDescent="0.4">
      <c r="A41" t="s">
        <v>626</v>
      </c>
      <c r="B41" t="s">
        <v>202</v>
      </c>
      <c r="C41" t="s">
        <v>203</v>
      </c>
      <c r="D41">
        <v>1</v>
      </c>
      <c r="E41">
        <v>1</v>
      </c>
      <c r="F41">
        <v>1</v>
      </c>
      <c r="G41">
        <v>1</v>
      </c>
      <c r="H41">
        <v>1</v>
      </c>
      <c r="I41">
        <v>1</v>
      </c>
      <c r="J41" t="s">
        <v>443</v>
      </c>
      <c r="K41" t="s">
        <v>443</v>
      </c>
      <c r="L41">
        <v>1</v>
      </c>
      <c r="M41">
        <v>1</v>
      </c>
      <c r="N41">
        <v>1</v>
      </c>
      <c r="O41">
        <v>1</v>
      </c>
      <c r="P41">
        <v>1</v>
      </c>
      <c r="Q41">
        <v>1</v>
      </c>
      <c r="T41" t="str">
        <f>IF(D41=1,$A41,"")</f>
        <v>研究者のための～のみ</v>
      </c>
      <c r="U41" t="str">
        <f>IF(E41=1,$A41,"")</f>
        <v>研究者のための～のみ</v>
      </c>
      <c r="V41" t="str">
        <f>IF(F41=1,$A41,"")</f>
        <v>研究者のための～のみ</v>
      </c>
      <c r="W41" t="str">
        <f>IF(G41=1,$A41,"")</f>
        <v>研究者のための～のみ</v>
      </c>
      <c r="X41" t="str">
        <f>IF(H41=1,$A41,"")</f>
        <v>研究者のための～のみ</v>
      </c>
      <c r="Y41" t="str">
        <f>IF(I41=1,$A41,"")</f>
        <v>研究者のための～のみ</v>
      </c>
      <c r="Z41" t="str">
        <f>IF(J41=1,$A41,"")</f>
        <v/>
      </c>
      <c r="AA41" t="str">
        <f>IF(K41=1,$A41,"")</f>
        <v/>
      </c>
      <c r="AB41" t="str">
        <f>IF(L41=1,$A41,"")</f>
        <v>研究者のための～のみ</v>
      </c>
      <c r="AC41" t="str">
        <f>IF(M41=1,$A41,"")</f>
        <v>研究者のための～のみ</v>
      </c>
      <c r="AD41" t="str">
        <f>IF(N41=1,$A41,"")</f>
        <v>研究者のための～のみ</v>
      </c>
      <c r="AE41" t="str">
        <f>IF(O41=1,$A41,"")</f>
        <v>研究者のための～のみ</v>
      </c>
      <c r="AF41" t="str">
        <f>IF(P41=1,$A41,"")</f>
        <v>研究者のための～のみ</v>
      </c>
      <c r="AG41" t="str">
        <f>IF(Q41=1,$A41,"")</f>
        <v>研究者のための～のみ</v>
      </c>
      <c r="AH41" t="str">
        <f>IF(R41=1,R$2,"")</f>
        <v/>
      </c>
    </row>
    <row r="42" spans="1:34" x14ac:dyDescent="0.4">
      <c r="A42" t="s">
        <v>626</v>
      </c>
      <c r="B42" t="s">
        <v>212</v>
      </c>
      <c r="C42" t="s">
        <v>213</v>
      </c>
      <c r="D42" t="s">
        <v>443</v>
      </c>
      <c r="E42">
        <v>1</v>
      </c>
      <c r="F42" t="s">
        <v>443</v>
      </c>
      <c r="G42">
        <v>1</v>
      </c>
      <c r="H42">
        <v>1</v>
      </c>
      <c r="I42">
        <v>1</v>
      </c>
      <c r="J42" t="s">
        <v>443</v>
      </c>
      <c r="K42" t="s">
        <v>443</v>
      </c>
      <c r="L42">
        <v>1</v>
      </c>
      <c r="M42">
        <v>1</v>
      </c>
      <c r="N42" t="s">
        <v>443</v>
      </c>
      <c r="O42">
        <v>1</v>
      </c>
      <c r="P42">
        <v>1</v>
      </c>
      <c r="Q42">
        <v>1</v>
      </c>
      <c r="T42" t="str">
        <f>IF(D42=1,$A42,"")</f>
        <v/>
      </c>
      <c r="U42" t="str">
        <f>IF(E42=1,$A42,"")</f>
        <v>研究者のための～のみ</v>
      </c>
      <c r="V42" t="str">
        <f>IF(F42=1,$A42,"")</f>
        <v/>
      </c>
      <c r="W42" t="str">
        <f>IF(G42=1,$A42,"")</f>
        <v>研究者のための～のみ</v>
      </c>
      <c r="X42" t="str">
        <f>IF(H42=1,$A42,"")</f>
        <v>研究者のための～のみ</v>
      </c>
      <c r="Y42" t="str">
        <f>IF(I42=1,$A42,"")</f>
        <v>研究者のための～のみ</v>
      </c>
      <c r="Z42" t="str">
        <f>IF(J42=1,$A42,"")</f>
        <v/>
      </c>
      <c r="AA42" t="str">
        <f>IF(K42=1,$A42,"")</f>
        <v/>
      </c>
      <c r="AB42" t="str">
        <f>IF(L42=1,$A42,"")</f>
        <v>研究者のための～のみ</v>
      </c>
      <c r="AC42" t="str">
        <f>IF(M42=1,$A42,"")</f>
        <v>研究者のための～のみ</v>
      </c>
      <c r="AD42" t="str">
        <f>IF(N42=1,$A42,"")</f>
        <v/>
      </c>
      <c r="AE42" t="str">
        <f>IF(O42=1,$A42,"")</f>
        <v>研究者のための～のみ</v>
      </c>
      <c r="AF42" t="str">
        <f>IF(P42=1,$A42,"")</f>
        <v>研究者のための～のみ</v>
      </c>
      <c r="AG42" t="str">
        <f>IF(Q42=1,$A42,"")</f>
        <v>研究者のための～のみ</v>
      </c>
      <c r="AH42" t="str">
        <f>IF(R42=1,R$2,"")</f>
        <v/>
      </c>
    </row>
    <row r="43" spans="1:34" x14ac:dyDescent="0.4">
      <c r="A43" t="s">
        <v>626</v>
      </c>
      <c r="B43" t="s">
        <v>222</v>
      </c>
      <c r="C43" t="s">
        <v>223</v>
      </c>
      <c r="D43" t="s">
        <v>443</v>
      </c>
      <c r="E43">
        <v>1</v>
      </c>
      <c r="F43">
        <v>1</v>
      </c>
      <c r="G43">
        <v>1</v>
      </c>
      <c r="H43" t="s">
        <v>443</v>
      </c>
      <c r="I43" t="s">
        <v>443</v>
      </c>
      <c r="J43" t="s">
        <v>443</v>
      </c>
      <c r="K43" t="s">
        <v>443</v>
      </c>
      <c r="L43" t="s">
        <v>443</v>
      </c>
      <c r="M43" t="s">
        <v>443</v>
      </c>
      <c r="N43" t="s">
        <v>443</v>
      </c>
      <c r="O43" t="s">
        <v>443</v>
      </c>
      <c r="P43">
        <v>1</v>
      </c>
      <c r="Q43">
        <v>1</v>
      </c>
      <c r="T43" t="str">
        <f>IF(D43=1,$A43,"")</f>
        <v/>
      </c>
      <c r="U43" t="str">
        <f>IF(E43=1,$A43,"")</f>
        <v>研究者のための～のみ</v>
      </c>
      <c r="V43" t="str">
        <f>IF(F43=1,$A43,"")</f>
        <v>研究者のための～のみ</v>
      </c>
      <c r="W43" t="str">
        <f>IF(G43=1,$A43,"")</f>
        <v>研究者のための～のみ</v>
      </c>
      <c r="X43" t="str">
        <f>IF(H43=1,$A43,"")</f>
        <v/>
      </c>
      <c r="Y43" t="str">
        <f>IF(I43=1,$A43,"")</f>
        <v/>
      </c>
      <c r="Z43" t="str">
        <f>IF(J43=1,$A43,"")</f>
        <v/>
      </c>
      <c r="AA43" t="str">
        <f>IF(K43=1,$A43,"")</f>
        <v/>
      </c>
      <c r="AB43" t="str">
        <f>IF(L43=1,$A43,"")</f>
        <v/>
      </c>
      <c r="AC43" t="str">
        <f>IF(M43=1,$A43,"")</f>
        <v/>
      </c>
      <c r="AD43" t="str">
        <f>IF(N43=1,$A43,"")</f>
        <v/>
      </c>
      <c r="AE43" t="str">
        <f>IF(O43=1,$A43,"")</f>
        <v/>
      </c>
      <c r="AF43" t="str">
        <f>IF(P43=1,$A43,"")</f>
        <v>研究者のための～のみ</v>
      </c>
      <c r="AG43" t="str">
        <f>IF(Q43=1,$A43,"")</f>
        <v>研究者のための～のみ</v>
      </c>
      <c r="AH43" t="str">
        <f>IF(R43=1,R$2,"")</f>
        <v/>
      </c>
    </row>
    <row r="44" spans="1:34" x14ac:dyDescent="0.4">
      <c r="A44" t="s">
        <v>626</v>
      </c>
      <c r="B44" t="s">
        <v>243</v>
      </c>
      <c r="C44" t="s">
        <v>244</v>
      </c>
      <c r="D44" t="s">
        <v>443</v>
      </c>
      <c r="E44">
        <v>1</v>
      </c>
      <c r="F44">
        <v>1</v>
      </c>
      <c r="G44">
        <v>1</v>
      </c>
      <c r="H44">
        <v>1</v>
      </c>
      <c r="I44" t="s">
        <v>443</v>
      </c>
      <c r="J44" t="s">
        <v>443</v>
      </c>
      <c r="K44" t="s">
        <v>443</v>
      </c>
      <c r="L44" t="s">
        <v>443</v>
      </c>
      <c r="M44">
        <v>1</v>
      </c>
      <c r="N44">
        <v>1</v>
      </c>
      <c r="O44">
        <v>1</v>
      </c>
      <c r="P44" t="s">
        <v>443</v>
      </c>
      <c r="Q44">
        <v>1</v>
      </c>
      <c r="T44" t="str">
        <f>IF(D44=1,$A44,"")</f>
        <v/>
      </c>
      <c r="U44" t="str">
        <f>IF(E44=1,$A44,"")</f>
        <v>研究者のための～のみ</v>
      </c>
      <c r="V44" t="str">
        <f>IF(F44=1,$A44,"")</f>
        <v>研究者のための～のみ</v>
      </c>
      <c r="W44" t="str">
        <f>IF(G44=1,$A44,"")</f>
        <v>研究者のための～のみ</v>
      </c>
      <c r="X44" t="str">
        <f>IF(H44=1,$A44,"")</f>
        <v>研究者のための～のみ</v>
      </c>
      <c r="Y44" t="str">
        <f>IF(I44=1,$A44,"")</f>
        <v/>
      </c>
      <c r="Z44" t="str">
        <f>IF(J44=1,$A44,"")</f>
        <v/>
      </c>
      <c r="AA44" t="str">
        <f>IF(K44=1,$A44,"")</f>
        <v/>
      </c>
      <c r="AB44" t="str">
        <f>IF(L44=1,$A44,"")</f>
        <v/>
      </c>
      <c r="AC44" t="str">
        <f>IF(M44=1,$A44,"")</f>
        <v>研究者のための～のみ</v>
      </c>
      <c r="AD44" t="str">
        <f>IF(N44=1,$A44,"")</f>
        <v>研究者のための～のみ</v>
      </c>
      <c r="AE44" t="str">
        <f>IF(O44=1,$A44,"")</f>
        <v>研究者のための～のみ</v>
      </c>
      <c r="AF44" t="str">
        <f>IF(P44=1,$A44,"")</f>
        <v/>
      </c>
      <c r="AG44" t="str">
        <f>IF(Q44=1,$A44,"")</f>
        <v>研究者のための～のみ</v>
      </c>
      <c r="AH44" t="str">
        <f>IF(R44=1,R$2,"")</f>
        <v/>
      </c>
    </row>
    <row r="45" spans="1:34" x14ac:dyDescent="0.4">
      <c r="A45" t="s">
        <v>626</v>
      </c>
      <c r="B45" t="s">
        <v>249</v>
      </c>
      <c r="C45" t="s">
        <v>250</v>
      </c>
      <c r="D45" t="s">
        <v>443</v>
      </c>
      <c r="E45">
        <v>1</v>
      </c>
      <c r="F45">
        <v>1</v>
      </c>
      <c r="G45">
        <v>1</v>
      </c>
      <c r="H45" t="s">
        <v>443</v>
      </c>
      <c r="I45" t="s">
        <v>443</v>
      </c>
      <c r="J45" t="s">
        <v>443</v>
      </c>
      <c r="K45" t="s">
        <v>443</v>
      </c>
      <c r="L45" t="s">
        <v>443</v>
      </c>
      <c r="M45" t="s">
        <v>443</v>
      </c>
      <c r="N45" t="s">
        <v>443</v>
      </c>
      <c r="O45">
        <v>1</v>
      </c>
      <c r="P45">
        <v>1</v>
      </c>
      <c r="Q45">
        <v>1</v>
      </c>
      <c r="T45" t="str">
        <f>IF(D45=1,$A45,"")</f>
        <v/>
      </c>
      <c r="U45" t="str">
        <f>IF(E45=1,$A45,"")</f>
        <v>研究者のための～のみ</v>
      </c>
      <c r="V45" t="str">
        <f>IF(F45=1,$A45,"")</f>
        <v>研究者のための～のみ</v>
      </c>
      <c r="W45" t="str">
        <f>IF(G45=1,$A45,"")</f>
        <v>研究者のための～のみ</v>
      </c>
      <c r="X45" t="str">
        <f>IF(H45=1,$A45,"")</f>
        <v/>
      </c>
      <c r="Y45" t="str">
        <f>IF(I45=1,$A45,"")</f>
        <v/>
      </c>
      <c r="Z45" t="str">
        <f>IF(J45=1,$A45,"")</f>
        <v/>
      </c>
      <c r="AA45" t="str">
        <f>IF(K45=1,$A45,"")</f>
        <v/>
      </c>
      <c r="AB45" t="str">
        <f>IF(L45=1,$A45,"")</f>
        <v/>
      </c>
      <c r="AC45" t="str">
        <f>IF(M45=1,$A45,"")</f>
        <v/>
      </c>
      <c r="AD45" t="str">
        <f>IF(N45=1,$A45,"")</f>
        <v/>
      </c>
      <c r="AE45" t="str">
        <f>IF(O45=1,$A45,"")</f>
        <v>研究者のための～のみ</v>
      </c>
      <c r="AF45" t="str">
        <f>IF(P45=1,$A45,"")</f>
        <v>研究者のための～のみ</v>
      </c>
      <c r="AG45" t="str">
        <f>IF(Q45=1,$A45,"")</f>
        <v>研究者のための～のみ</v>
      </c>
      <c r="AH45" t="str">
        <f>IF(R45=1,R$2,"")</f>
        <v/>
      </c>
    </row>
    <row r="46" spans="1:34" x14ac:dyDescent="0.4">
      <c r="A46" t="s">
        <v>626</v>
      </c>
      <c r="B46" t="s">
        <v>253</v>
      </c>
      <c r="C46" t="s">
        <v>254</v>
      </c>
      <c r="D46" t="s">
        <v>443</v>
      </c>
      <c r="E46">
        <v>1</v>
      </c>
      <c r="F46">
        <v>1</v>
      </c>
      <c r="G46">
        <v>1</v>
      </c>
      <c r="H46" t="s">
        <v>443</v>
      </c>
      <c r="I46" t="s">
        <v>443</v>
      </c>
      <c r="J46" t="s">
        <v>443</v>
      </c>
      <c r="K46" t="s">
        <v>443</v>
      </c>
      <c r="L46" t="s">
        <v>443</v>
      </c>
      <c r="M46" t="s">
        <v>443</v>
      </c>
      <c r="N46" t="s">
        <v>443</v>
      </c>
      <c r="O46">
        <v>1</v>
      </c>
      <c r="P46">
        <v>1</v>
      </c>
      <c r="Q46">
        <v>1</v>
      </c>
      <c r="T46" t="str">
        <f>IF(D46=1,$A46,"")</f>
        <v/>
      </c>
      <c r="U46" t="str">
        <f>IF(E46=1,$A46,"")</f>
        <v>研究者のための～のみ</v>
      </c>
      <c r="V46" t="str">
        <f>IF(F46=1,$A46,"")</f>
        <v>研究者のための～のみ</v>
      </c>
      <c r="W46" t="str">
        <f>IF(G46=1,$A46,"")</f>
        <v>研究者のための～のみ</v>
      </c>
      <c r="X46" t="str">
        <f>IF(H46=1,$A46,"")</f>
        <v/>
      </c>
      <c r="Y46" t="str">
        <f>IF(I46=1,$A46,"")</f>
        <v/>
      </c>
      <c r="Z46" t="str">
        <f>IF(J46=1,$A46,"")</f>
        <v/>
      </c>
      <c r="AA46" t="str">
        <f>IF(K46=1,$A46,"")</f>
        <v/>
      </c>
      <c r="AB46" t="str">
        <f>IF(L46=1,$A46,"")</f>
        <v/>
      </c>
      <c r="AC46" t="str">
        <f>IF(M46=1,$A46,"")</f>
        <v/>
      </c>
      <c r="AD46" t="str">
        <f>IF(N46=1,$A46,"")</f>
        <v/>
      </c>
      <c r="AE46" t="str">
        <f>IF(O46=1,$A46,"")</f>
        <v>研究者のための～のみ</v>
      </c>
      <c r="AF46" t="str">
        <f>IF(P46=1,$A46,"")</f>
        <v>研究者のための～のみ</v>
      </c>
      <c r="AG46" t="str">
        <f>IF(Q46=1,$A46,"")</f>
        <v>研究者のための～のみ</v>
      </c>
      <c r="AH46" t="str">
        <f>IF(R46=1,R$2,"")</f>
        <v/>
      </c>
    </row>
    <row r="47" spans="1:34" x14ac:dyDescent="0.4">
      <c r="A47" t="s">
        <v>626</v>
      </c>
      <c r="B47" t="s">
        <v>256</v>
      </c>
      <c r="C47" t="s">
        <v>257</v>
      </c>
      <c r="D47" t="s">
        <v>443</v>
      </c>
      <c r="E47">
        <v>1</v>
      </c>
      <c r="F47">
        <v>1</v>
      </c>
      <c r="G47">
        <v>1</v>
      </c>
      <c r="H47" t="s">
        <v>443</v>
      </c>
      <c r="I47" t="s">
        <v>443</v>
      </c>
      <c r="J47" t="s">
        <v>443</v>
      </c>
      <c r="K47" t="s">
        <v>443</v>
      </c>
      <c r="L47" t="s">
        <v>443</v>
      </c>
      <c r="M47" t="s">
        <v>443</v>
      </c>
      <c r="N47" t="s">
        <v>443</v>
      </c>
      <c r="O47">
        <v>1</v>
      </c>
      <c r="P47">
        <v>1</v>
      </c>
      <c r="Q47">
        <v>1</v>
      </c>
      <c r="T47" t="str">
        <f>IF(D47=1,$A47,"")</f>
        <v/>
      </c>
      <c r="U47" t="str">
        <f>IF(E47=1,$A47,"")</f>
        <v>研究者のための～のみ</v>
      </c>
      <c r="V47" t="str">
        <f>IF(F47=1,$A47,"")</f>
        <v>研究者のための～のみ</v>
      </c>
      <c r="W47" t="str">
        <f>IF(G47=1,$A47,"")</f>
        <v>研究者のための～のみ</v>
      </c>
      <c r="X47" t="str">
        <f>IF(H47=1,$A47,"")</f>
        <v/>
      </c>
      <c r="Y47" t="str">
        <f>IF(I47=1,$A47,"")</f>
        <v/>
      </c>
      <c r="Z47" t="str">
        <f>IF(J47=1,$A47,"")</f>
        <v/>
      </c>
      <c r="AA47" t="str">
        <f>IF(K47=1,$A47,"")</f>
        <v/>
      </c>
      <c r="AB47" t="str">
        <f>IF(L47=1,$A47,"")</f>
        <v/>
      </c>
      <c r="AC47" t="str">
        <f>IF(M47=1,$A47,"")</f>
        <v/>
      </c>
      <c r="AD47" t="str">
        <f>IF(N47=1,$A47,"")</f>
        <v/>
      </c>
      <c r="AE47" t="str">
        <f>IF(O47=1,$A47,"")</f>
        <v>研究者のための～のみ</v>
      </c>
      <c r="AF47" t="str">
        <f>IF(P47=1,$A47,"")</f>
        <v>研究者のための～のみ</v>
      </c>
      <c r="AG47" t="str">
        <f>IF(Q47=1,$A47,"")</f>
        <v>研究者のための～のみ</v>
      </c>
      <c r="AH47" t="str">
        <f>IF(R47=1,R$2,"")</f>
        <v/>
      </c>
    </row>
    <row r="48" spans="1:34" x14ac:dyDescent="0.4">
      <c r="A48" t="s">
        <v>626</v>
      </c>
      <c r="B48" t="s">
        <v>268</v>
      </c>
      <c r="C48" t="s">
        <v>269</v>
      </c>
      <c r="D48" t="s">
        <v>443</v>
      </c>
      <c r="E48">
        <v>1</v>
      </c>
      <c r="F48">
        <v>1</v>
      </c>
      <c r="G48">
        <v>1</v>
      </c>
      <c r="H48" t="s">
        <v>443</v>
      </c>
      <c r="I48" t="s">
        <v>443</v>
      </c>
      <c r="J48" t="s">
        <v>443</v>
      </c>
      <c r="K48" t="s">
        <v>443</v>
      </c>
      <c r="L48" t="s">
        <v>443</v>
      </c>
      <c r="M48">
        <v>1</v>
      </c>
      <c r="N48" t="s">
        <v>443</v>
      </c>
      <c r="O48" t="s">
        <v>443</v>
      </c>
      <c r="P48">
        <v>1</v>
      </c>
      <c r="Q48">
        <v>1</v>
      </c>
      <c r="T48" t="str">
        <f>IF(D48=1,$A48,"")</f>
        <v/>
      </c>
      <c r="U48" t="str">
        <f>IF(E48=1,$A48,"")</f>
        <v>研究者のための～のみ</v>
      </c>
      <c r="V48" t="str">
        <f>IF(F48=1,$A48,"")</f>
        <v>研究者のための～のみ</v>
      </c>
      <c r="W48" t="str">
        <f>IF(G48=1,$A48,"")</f>
        <v>研究者のための～のみ</v>
      </c>
      <c r="X48" t="str">
        <f>IF(H48=1,$A48,"")</f>
        <v/>
      </c>
      <c r="Y48" t="str">
        <f>IF(I48=1,$A48,"")</f>
        <v/>
      </c>
      <c r="Z48" t="str">
        <f>IF(J48=1,$A48,"")</f>
        <v/>
      </c>
      <c r="AA48" t="str">
        <f>IF(K48=1,$A48,"")</f>
        <v/>
      </c>
      <c r="AB48" t="str">
        <f>IF(L48=1,$A48,"")</f>
        <v/>
      </c>
      <c r="AC48" t="str">
        <f>IF(M48=1,$A48,"")</f>
        <v>研究者のための～のみ</v>
      </c>
      <c r="AD48" t="str">
        <f>IF(N48=1,$A48,"")</f>
        <v/>
      </c>
      <c r="AE48" t="str">
        <f>IF(O48=1,$A48,"")</f>
        <v/>
      </c>
      <c r="AF48" t="str">
        <f>IF(P48=1,$A48,"")</f>
        <v>研究者のための～のみ</v>
      </c>
      <c r="AG48" t="str">
        <f>IF(Q48=1,$A48,"")</f>
        <v>研究者のための～のみ</v>
      </c>
      <c r="AH48" t="str">
        <f>IF(R48=1,R$2,"")</f>
        <v/>
      </c>
    </row>
    <row r="49" spans="1:34" x14ac:dyDescent="0.4">
      <c r="A49" t="s">
        <v>626</v>
      </c>
      <c r="B49" t="s">
        <v>273</v>
      </c>
      <c r="C49" t="s">
        <v>274</v>
      </c>
      <c r="D49" t="s">
        <v>443</v>
      </c>
      <c r="E49">
        <v>1</v>
      </c>
      <c r="F49">
        <v>1</v>
      </c>
      <c r="G49">
        <v>1</v>
      </c>
      <c r="H49" t="s">
        <v>443</v>
      </c>
      <c r="I49" t="s">
        <v>443</v>
      </c>
      <c r="J49" t="s">
        <v>443</v>
      </c>
      <c r="K49" t="s">
        <v>443</v>
      </c>
      <c r="L49" t="s">
        <v>443</v>
      </c>
      <c r="M49">
        <v>1</v>
      </c>
      <c r="N49" t="s">
        <v>443</v>
      </c>
      <c r="O49" t="s">
        <v>443</v>
      </c>
      <c r="P49">
        <v>1</v>
      </c>
      <c r="Q49">
        <v>1</v>
      </c>
      <c r="T49" t="str">
        <f>IF(D49=1,$A49,"")</f>
        <v/>
      </c>
      <c r="U49" t="str">
        <f>IF(E49=1,$A49,"")</f>
        <v>研究者のための～のみ</v>
      </c>
      <c r="V49" t="str">
        <f>IF(F49=1,$A49,"")</f>
        <v>研究者のための～のみ</v>
      </c>
      <c r="W49" t="str">
        <f>IF(G49=1,$A49,"")</f>
        <v>研究者のための～のみ</v>
      </c>
      <c r="X49" t="str">
        <f>IF(H49=1,$A49,"")</f>
        <v/>
      </c>
      <c r="Y49" t="str">
        <f>IF(I49=1,$A49,"")</f>
        <v/>
      </c>
      <c r="Z49" t="str">
        <f>IF(J49=1,$A49,"")</f>
        <v/>
      </c>
      <c r="AA49" t="str">
        <f>IF(K49=1,$A49,"")</f>
        <v/>
      </c>
      <c r="AB49" t="str">
        <f>IF(L49=1,$A49,"")</f>
        <v/>
      </c>
      <c r="AC49" t="str">
        <f>IF(M49=1,$A49,"")</f>
        <v>研究者のための～のみ</v>
      </c>
      <c r="AD49" t="str">
        <f>IF(N49=1,$A49,"")</f>
        <v/>
      </c>
      <c r="AE49" t="str">
        <f>IF(O49=1,$A49,"")</f>
        <v/>
      </c>
      <c r="AF49" t="str">
        <f>IF(P49=1,$A49,"")</f>
        <v>研究者のための～のみ</v>
      </c>
      <c r="AG49" t="str">
        <f>IF(Q49=1,$A49,"")</f>
        <v>研究者のための～のみ</v>
      </c>
      <c r="AH49" t="str">
        <f>IF(R49=1,R$2,"")</f>
        <v/>
      </c>
    </row>
    <row r="50" spans="1:34" x14ac:dyDescent="0.4">
      <c r="A50" t="s">
        <v>626</v>
      </c>
      <c r="B50" t="s">
        <v>277</v>
      </c>
      <c r="C50" t="s">
        <v>278</v>
      </c>
      <c r="D50" t="s">
        <v>443</v>
      </c>
      <c r="E50">
        <v>1</v>
      </c>
      <c r="F50">
        <v>1</v>
      </c>
      <c r="G50">
        <v>1</v>
      </c>
      <c r="H50" t="s">
        <v>443</v>
      </c>
      <c r="I50" t="s">
        <v>443</v>
      </c>
      <c r="J50" t="s">
        <v>443</v>
      </c>
      <c r="K50" t="s">
        <v>443</v>
      </c>
      <c r="L50" t="s">
        <v>443</v>
      </c>
      <c r="M50">
        <v>1</v>
      </c>
      <c r="N50" t="s">
        <v>443</v>
      </c>
      <c r="O50" t="s">
        <v>443</v>
      </c>
      <c r="P50">
        <v>1</v>
      </c>
      <c r="Q50">
        <v>1</v>
      </c>
      <c r="T50" t="str">
        <f>IF(D50=1,$A50,"")</f>
        <v/>
      </c>
      <c r="U50" t="str">
        <f>IF(E50=1,$A50,"")</f>
        <v>研究者のための～のみ</v>
      </c>
      <c r="V50" t="str">
        <f>IF(F50=1,$A50,"")</f>
        <v>研究者のための～のみ</v>
      </c>
      <c r="W50" t="str">
        <f>IF(G50=1,$A50,"")</f>
        <v>研究者のための～のみ</v>
      </c>
      <c r="X50" t="str">
        <f>IF(H50=1,$A50,"")</f>
        <v/>
      </c>
      <c r="Y50" t="str">
        <f>IF(I50=1,$A50,"")</f>
        <v/>
      </c>
      <c r="Z50" t="str">
        <f>IF(J50=1,$A50,"")</f>
        <v/>
      </c>
      <c r="AA50" t="str">
        <f>IF(K50=1,$A50,"")</f>
        <v/>
      </c>
      <c r="AB50" t="str">
        <f>IF(L50=1,$A50,"")</f>
        <v/>
      </c>
      <c r="AC50" t="str">
        <f>IF(M50=1,$A50,"")</f>
        <v>研究者のための～のみ</v>
      </c>
      <c r="AD50" t="str">
        <f>IF(N50=1,$A50,"")</f>
        <v/>
      </c>
      <c r="AE50" t="str">
        <f>IF(O50=1,$A50,"")</f>
        <v/>
      </c>
      <c r="AF50" t="str">
        <f>IF(P50=1,$A50,"")</f>
        <v>研究者のための～のみ</v>
      </c>
      <c r="AG50" t="str">
        <f>IF(Q50=1,$A50,"")</f>
        <v>研究者のための～のみ</v>
      </c>
      <c r="AH50" t="str">
        <f>IF(R50=1,R$2,"")</f>
        <v/>
      </c>
    </row>
    <row r="51" spans="1:34" x14ac:dyDescent="0.4">
      <c r="A51" t="s">
        <v>626</v>
      </c>
      <c r="B51" t="s">
        <v>281</v>
      </c>
      <c r="C51" t="s">
        <v>282</v>
      </c>
      <c r="D51" t="s">
        <v>443</v>
      </c>
      <c r="E51">
        <v>1</v>
      </c>
      <c r="F51">
        <v>1</v>
      </c>
      <c r="G51">
        <v>1</v>
      </c>
      <c r="H51" t="s">
        <v>443</v>
      </c>
      <c r="I51" t="s">
        <v>443</v>
      </c>
      <c r="J51" t="s">
        <v>443</v>
      </c>
      <c r="K51" t="s">
        <v>443</v>
      </c>
      <c r="L51" t="s">
        <v>443</v>
      </c>
      <c r="M51" t="s">
        <v>443</v>
      </c>
      <c r="N51" t="s">
        <v>443</v>
      </c>
      <c r="O51" t="s">
        <v>443</v>
      </c>
      <c r="P51" t="s">
        <v>443</v>
      </c>
      <c r="Q51">
        <v>1</v>
      </c>
      <c r="T51" t="str">
        <f>IF(D51=1,$A51,"")</f>
        <v/>
      </c>
      <c r="U51" t="str">
        <f>IF(E51=1,$A51,"")</f>
        <v>研究者のための～のみ</v>
      </c>
      <c r="V51" t="str">
        <f>IF(F51=1,$A51,"")</f>
        <v>研究者のための～のみ</v>
      </c>
      <c r="W51" t="str">
        <f>IF(G51=1,$A51,"")</f>
        <v>研究者のための～のみ</v>
      </c>
      <c r="X51" t="str">
        <f>IF(H51=1,$A51,"")</f>
        <v/>
      </c>
      <c r="Y51" t="str">
        <f>IF(I51=1,$A51,"")</f>
        <v/>
      </c>
      <c r="Z51" t="str">
        <f>IF(J51=1,$A51,"")</f>
        <v/>
      </c>
      <c r="AA51" t="str">
        <f>IF(K51=1,$A51,"")</f>
        <v/>
      </c>
      <c r="AB51" t="str">
        <f>IF(L51=1,$A51,"")</f>
        <v/>
      </c>
      <c r="AC51" t="str">
        <f>IF(M51=1,$A51,"")</f>
        <v/>
      </c>
      <c r="AD51" t="str">
        <f>IF(N51=1,$A51,"")</f>
        <v/>
      </c>
      <c r="AE51" t="str">
        <f>IF(O51=1,$A51,"")</f>
        <v/>
      </c>
      <c r="AF51" t="str">
        <f>IF(P51=1,$A51,"")</f>
        <v/>
      </c>
      <c r="AG51" t="str">
        <f>IF(Q51=1,$A51,"")</f>
        <v>研究者のための～のみ</v>
      </c>
      <c r="AH51" t="str">
        <f>IF(R51=1,R$2,"")</f>
        <v/>
      </c>
    </row>
    <row r="52" spans="1:34" x14ac:dyDescent="0.4">
      <c r="A52" t="s">
        <v>626</v>
      </c>
      <c r="B52" t="s">
        <v>286</v>
      </c>
      <c r="C52" t="s">
        <v>287</v>
      </c>
      <c r="D52" t="s">
        <v>443</v>
      </c>
      <c r="E52">
        <v>1</v>
      </c>
      <c r="F52">
        <v>1</v>
      </c>
      <c r="G52">
        <v>1</v>
      </c>
      <c r="H52">
        <v>1</v>
      </c>
      <c r="I52">
        <v>1</v>
      </c>
      <c r="J52" t="s">
        <v>443</v>
      </c>
      <c r="K52" t="s">
        <v>443</v>
      </c>
      <c r="L52">
        <v>1</v>
      </c>
      <c r="M52">
        <v>1</v>
      </c>
      <c r="N52">
        <v>1</v>
      </c>
      <c r="O52" t="s">
        <v>443</v>
      </c>
      <c r="P52" t="s">
        <v>443</v>
      </c>
      <c r="Q52">
        <v>1</v>
      </c>
      <c r="T52" t="str">
        <f>IF(D52=1,$A52,"")</f>
        <v/>
      </c>
      <c r="U52" t="str">
        <f>IF(E52=1,$A52,"")</f>
        <v>研究者のための～のみ</v>
      </c>
      <c r="V52" t="str">
        <f>IF(F52=1,$A52,"")</f>
        <v>研究者のための～のみ</v>
      </c>
      <c r="W52" t="str">
        <f>IF(G52=1,$A52,"")</f>
        <v>研究者のための～のみ</v>
      </c>
      <c r="X52" t="str">
        <f>IF(H52=1,$A52,"")</f>
        <v>研究者のための～のみ</v>
      </c>
      <c r="Y52" t="str">
        <f>IF(I52=1,$A52,"")</f>
        <v>研究者のための～のみ</v>
      </c>
      <c r="Z52" t="str">
        <f>IF(J52=1,$A52,"")</f>
        <v/>
      </c>
      <c r="AA52" t="str">
        <f>IF(K52=1,$A52,"")</f>
        <v/>
      </c>
      <c r="AB52" t="str">
        <f>IF(L52=1,$A52,"")</f>
        <v>研究者のための～のみ</v>
      </c>
      <c r="AC52" t="str">
        <f>IF(M52=1,$A52,"")</f>
        <v>研究者のための～のみ</v>
      </c>
      <c r="AD52" t="str">
        <f>IF(N52=1,$A52,"")</f>
        <v>研究者のための～のみ</v>
      </c>
      <c r="AE52" t="str">
        <f>IF(O52=1,$A52,"")</f>
        <v/>
      </c>
      <c r="AF52" t="str">
        <f>IF(P52=1,$A52,"")</f>
        <v/>
      </c>
      <c r="AG52" t="str">
        <f>IF(Q52=1,$A52,"")</f>
        <v>研究者のための～のみ</v>
      </c>
      <c r="AH52" t="str">
        <f>IF(R52=1,R$2,"")</f>
        <v/>
      </c>
    </row>
    <row r="53" spans="1:34" x14ac:dyDescent="0.4">
      <c r="A53" t="s">
        <v>626</v>
      </c>
      <c r="B53" t="s">
        <v>297</v>
      </c>
      <c r="C53" t="s">
        <v>298</v>
      </c>
      <c r="D53" t="s">
        <v>443</v>
      </c>
      <c r="E53">
        <v>1</v>
      </c>
      <c r="F53">
        <v>1</v>
      </c>
      <c r="G53">
        <v>1</v>
      </c>
      <c r="H53">
        <v>1</v>
      </c>
      <c r="I53">
        <v>1</v>
      </c>
      <c r="J53" t="s">
        <v>443</v>
      </c>
      <c r="K53" t="s">
        <v>443</v>
      </c>
      <c r="L53">
        <v>1</v>
      </c>
      <c r="M53">
        <v>1</v>
      </c>
      <c r="N53">
        <v>1</v>
      </c>
      <c r="O53" t="s">
        <v>443</v>
      </c>
      <c r="P53" t="s">
        <v>443</v>
      </c>
      <c r="Q53">
        <v>1</v>
      </c>
      <c r="T53" t="str">
        <f>IF(D53=1,$A53,"")</f>
        <v/>
      </c>
      <c r="U53" t="str">
        <f>IF(E53=1,$A53,"")</f>
        <v>研究者のための～のみ</v>
      </c>
      <c r="V53" t="str">
        <f>IF(F53=1,$A53,"")</f>
        <v>研究者のための～のみ</v>
      </c>
      <c r="W53" t="str">
        <f>IF(G53=1,$A53,"")</f>
        <v>研究者のための～のみ</v>
      </c>
      <c r="X53" t="str">
        <f>IF(H53=1,$A53,"")</f>
        <v>研究者のための～のみ</v>
      </c>
      <c r="Y53" t="str">
        <f>IF(I53=1,$A53,"")</f>
        <v>研究者のための～のみ</v>
      </c>
      <c r="Z53" t="str">
        <f>IF(J53=1,$A53,"")</f>
        <v/>
      </c>
      <c r="AA53" t="str">
        <f>IF(K53=1,$A53,"")</f>
        <v/>
      </c>
      <c r="AB53" t="str">
        <f>IF(L53=1,$A53,"")</f>
        <v>研究者のための～のみ</v>
      </c>
      <c r="AC53" t="str">
        <f>IF(M53=1,$A53,"")</f>
        <v>研究者のための～のみ</v>
      </c>
      <c r="AD53" t="str">
        <f>IF(N53=1,$A53,"")</f>
        <v>研究者のための～のみ</v>
      </c>
      <c r="AE53" t="str">
        <f>IF(O53=1,$A53,"")</f>
        <v/>
      </c>
      <c r="AF53" t="str">
        <f>IF(P53=1,$A53,"")</f>
        <v/>
      </c>
      <c r="AG53" t="str">
        <f>IF(Q53=1,$A53,"")</f>
        <v>研究者のための～のみ</v>
      </c>
      <c r="AH53" t="str">
        <f>IF(R53=1,R$2,"")</f>
        <v/>
      </c>
    </row>
    <row r="54" spans="1:34" x14ac:dyDescent="0.4">
      <c r="A54" t="s">
        <v>626</v>
      </c>
      <c r="B54" t="s">
        <v>301</v>
      </c>
      <c r="C54" t="s">
        <v>302</v>
      </c>
      <c r="D54" t="s">
        <v>443</v>
      </c>
      <c r="E54">
        <v>1</v>
      </c>
      <c r="F54">
        <v>1</v>
      </c>
      <c r="G54">
        <v>1</v>
      </c>
      <c r="H54">
        <v>1</v>
      </c>
      <c r="I54">
        <v>1</v>
      </c>
      <c r="J54" t="s">
        <v>443</v>
      </c>
      <c r="K54" t="s">
        <v>443</v>
      </c>
      <c r="L54">
        <v>1</v>
      </c>
      <c r="M54">
        <v>1</v>
      </c>
      <c r="N54">
        <v>1</v>
      </c>
      <c r="O54" t="s">
        <v>443</v>
      </c>
      <c r="P54" t="s">
        <v>443</v>
      </c>
      <c r="Q54">
        <v>1</v>
      </c>
      <c r="T54" t="str">
        <f>IF(D54=1,$A54,"")</f>
        <v/>
      </c>
      <c r="U54" t="str">
        <f>IF(E54=1,$A54,"")</f>
        <v>研究者のための～のみ</v>
      </c>
      <c r="V54" t="str">
        <f>IF(F54=1,$A54,"")</f>
        <v>研究者のための～のみ</v>
      </c>
      <c r="W54" t="str">
        <f>IF(G54=1,$A54,"")</f>
        <v>研究者のための～のみ</v>
      </c>
      <c r="X54" t="str">
        <f>IF(H54=1,$A54,"")</f>
        <v>研究者のための～のみ</v>
      </c>
      <c r="Y54" t="str">
        <f>IF(I54=1,$A54,"")</f>
        <v>研究者のための～のみ</v>
      </c>
      <c r="Z54" t="str">
        <f>IF(J54=1,$A54,"")</f>
        <v/>
      </c>
      <c r="AA54" t="str">
        <f>IF(K54=1,$A54,"")</f>
        <v/>
      </c>
      <c r="AB54" t="str">
        <f>IF(L54=1,$A54,"")</f>
        <v>研究者のための～のみ</v>
      </c>
      <c r="AC54" t="str">
        <f>IF(M54=1,$A54,"")</f>
        <v>研究者のための～のみ</v>
      </c>
      <c r="AD54" t="str">
        <f>IF(N54=1,$A54,"")</f>
        <v>研究者のための～のみ</v>
      </c>
      <c r="AE54" t="str">
        <f>IF(O54=1,$A54,"")</f>
        <v/>
      </c>
      <c r="AF54" t="str">
        <f>IF(P54=1,$A54,"")</f>
        <v/>
      </c>
      <c r="AG54" t="str">
        <f>IF(Q54=1,$A54,"")</f>
        <v>研究者のための～のみ</v>
      </c>
      <c r="AH54" t="str">
        <f>IF(R54=1,R$2,"")</f>
        <v/>
      </c>
    </row>
    <row r="55" spans="1:34" x14ac:dyDescent="0.4">
      <c r="A55" t="s">
        <v>631</v>
      </c>
      <c r="B55" t="s">
        <v>185</v>
      </c>
      <c r="C55" t="s">
        <v>186</v>
      </c>
      <c r="D55" t="s">
        <v>443</v>
      </c>
      <c r="E55">
        <v>1</v>
      </c>
      <c r="F55">
        <v>1</v>
      </c>
      <c r="G55">
        <v>1</v>
      </c>
      <c r="H55">
        <v>1</v>
      </c>
      <c r="I55">
        <v>1</v>
      </c>
      <c r="J55" t="s">
        <v>443</v>
      </c>
      <c r="K55" t="s">
        <v>443</v>
      </c>
      <c r="L55">
        <v>1</v>
      </c>
      <c r="M55">
        <v>1</v>
      </c>
      <c r="N55">
        <v>1</v>
      </c>
      <c r="O55">
        <v>1</v>
      </c>
      <c r="P55">
        <v>1</v>
      </c>
      <c r="Q55">
        <v>1</v>
      </c>
      <c r="T55" t="str">
        <f>IF(D55=1,$A55,"")</f>
        <v/>
      </c>
      <c r="U55" t="str">
        <f>IF(E55=1,$A55,"")</f>
        <v>なし</v>
      </c>
      <c r="V55" t="str">
        <f>IF(F55=1,$A55,"")</f>
        <v>なし</v>
      </c>
      <c r="W55" t="str">
        <f>IF(G55=1,$A55,"")</f>
        <v>なし</v>
      </c>
      <c r="X55" t="str">
        <f>IF(H55=1,$A55,"")</f>
        <v>なし</v>
      </c>
      <c r="Y55" t="str">
        <f>IF(I55=1,$A55,"")</f>
        <v>なし</v>
      </c>
      <c r="Z55" t="str">
        <f>IF(J55=1,$A55,"")</f>
        <v/>
      </c>
      <c r="AA55" t="str">
        <f>IF(K55=1,$A55,"")</f>
        <v/>
      </c>
      <c r="AB55" t="str">
        <f>IF(L55=1,$A55,"")</f>
        <v>なし</v>
      </c>
      <c r="AC55" t="str">
        <f>IF(M55=1,$A55,"")</f>
        <v>なし</v>
      </c>
      <c r="AD55" t="str">
        <f>IF(N55=1,$A55,"")</f>
        <v>なし</v>
      </c>
      <c r="AE55" t="str">
        <f>IF(O55=1,$A55,"")</f>
        <v>なし</v>
      </c>
      <c r="AF55" t="str">
        <f>IF(P55=1,$A55,"")</f>
        <v>なし</v>
      </c>
      <c r="AG55" t="str">
        <f>IF(Q55=1,$A55,"")</f>
        <v>なし</v>
      </c>
      <c r="AH55" t="str">
        <f>IF(R55=1,R$2,"")</f>
        <v/>
      </c>
    </row>
    <row r="56" spans="1:34" x14ac:dyDescent="0.4">
      <c r="A56" t="s">
        <v>631</v>
      </c>
      <c r="B56" t="s">
        <v>195</v>
      </c>
      <c r="C56" t="s">
        <v>196</v>
      </c>
      <c r="D56" t="s">
        <v>443</v>
      </c>
      <c r="E56">
        <v>1</v>
      </c>
      <c r="F56">
        <v>1</v>
      </c>
      <c r="G56">
        <v>1</v>
      </c>
      <c r="H56">
        <v>1</v>
      </c>
      <c r="I56">
        <v>1</v>
      </c>
      <c r="J56">
        <v>1</v>
      </c>
      <c r="K56" t="s">
        <v>443</v>
      </c>
      <c r="L56">
        <v>1</v>
      </c>
      <c r="M56">
        <v>1</v>
      </c>
      <c r="N56">
        <v>1</v>
      </c>
      <c r="O56">
        <v>1</v>
      </c>
      <c r="P56" t="s">
        <v>443</v>
      </c>
      <c r="Q56">
        <v>1</v>
      </c>
      <c r="T56" t="str">
        <f>IF(D56=1,$A56,"")</f>
        <v/>
      </c>
      <c r="U56" t="str">
        <f>IF(E56=1,$A56,"")</f>
        <v>なし</v>
      </c>
      <c r="V56" t="str">
        <f>IF(F56=1,$A56,"")</f>
        <v>なし</v>
      </c>
      <c r="W56" t="str">
        <f>IF(G56=1,$A56,"")</f>
        <v>なし</v>
      </c>
      <c r="X56" t="str">
        <f>IF(H56=1,$A56,"")</f>
        <v>なし</v>
      </c>
      <c r="Y56" t="str">
        <f>IF(I56=1,$A56,"")</f>
        <v>なし</v>
      </c>
      <c r="Z56" t="str">
        <f>IF(J56=1,$A56,"")</f>
        <v>なし</v>
      </c>
      <c r="AA56" t="str">
        <f>IF(K56=1,$A56,"")</f>
        <v/>
      </c>
      <c r="AB56" t="str">
        <f>IF(L56=1,$A56,"")</f>
        <v>なし</v>
      </c>
      <c r="AC56" t="str">
        <f>IF(M56=1,$A56,"")</f>
        <v>なし</v>
      </c>
      <c r="AD56" t="str">
        <f>IF(N56=1,$A56,"")</f>
        <v>なし</v>
      </c>
      <c r="AE56" t="str">
        <f>IF(O56=1,$A56,"")</f>
        <v>なし</v>
      </c>
      <c r="AF56" t="str">
        <f>IF(P56=1,$A56,"")</f>
        <v/>
      </c>
      <c r="AG56" t="str">
        <f>IF(Q56=1,$A56,"")</f>
        <v>なし</v>
      </c>
      <c r="AH56" t="str">
        <f>IF(R56=1,R$2,"")</f>
        <v/>
      </c>
    </row>
    <row r="57" spans="1:34" x14ac:dyDescent="0.4">
      <c r="A57" t="s">
        <v>631</v>
      </c>
      <c r="B57" t="s">
        <v>227</v>
      </c>
      <c r="C57" t="s">
        <v>228</v>
      </c>
      <c r="D57">
        <v>1</v>
      </c>
      <c r="E57">
        <v>1</v>
      </c>
      <c r="F57" t="s">
        <v>443</v>
      </c>
      <c r="G57">
        <v>1</v>
      </c>
      <c r="H57">
        <v>1</v>
      </c>
      <c r="I57">
        <v>1</v>
      </c>
      <c r="J57" t="s">
        <v>443</v>
      </c>
      <c r="K57" t="s">
        <v>443</v>
      </c>
      <c r="L57">
        <v>1</v>
      </c>
      <c r="M57">
        <v>1</v>
      </c>
      <c r="N57" t="s">
        <v>443</v>
      </c>
      <c r="O57" t="s">
        <v>443</v>
      </c>
      <c r="P57" t="s">
        <v>443</v>
      </c>
      <c r="Q57">
        <v>1</v>
      </c>
      <c r="T57" t="str">
        <f>IF(D57=1,$A57,"")</f>
        <v>なし</v>
      </c>
      <c r="U57" t="str">
        <f>IF(E57=1,$A57,"")</f>
        <v>なし</v>
      </c>
      <c r="V57" t="str">
        <f>IF(F57=1,$A57,"")</f>
        <v/>
      </c>
      <c r="W57" t="str">
        <f>IF(G57=1,$A57,"")</f>
        <v>なし</v>
      </c>
      <c r="X57" t="str">
        <f>IF(H57=1,$A57,"")</f>
        <v>なし</v>
      </c>
      <c r="Y57" t="str">
        <f>IF(I57=1,$A57,"")</f>
        <v>なし</v>
      </c>
      <c r="Z57" t="str">
        <f>IF(J57=1,$A57,"")</f>
        <v/>
      </c>
      <c r="AA57" t="str">
        <f>IF(K57=1,$A57,"")</f>
        <v/>
      </c>
      <c r="AB57" t="str">
        <f>IF(L57=1,$A57,"")</f>
        <v>なし</v>
      </c>
      <c r="AC57" t="str">
        <f>IF(M57=1,$A57,"")</f>
        <v>なし</v>
      </c>
      <c r="AD57" t="str">
        <f>IF(N57=1,$A57,"")</f>
        <v/>
      </c>
      <c r="AE57" t="str">
        <f>IF(O57=1,$A57,"")</f>
        <v/>
      </c>
      <c r="AF57" t="str">
        <f>IF(P57=1,$A57,"")</f>
        <v/>
      </c>
      <c r="AG57" t="str">
        <f>IF(Q57=1,$A57,"")</f>
        <v>なし</v>
      </c>
      <c r="AH57" t="str">
        <f>IF(R57=1,R$2,"")</f>
        <v/>
      </c>
    </row>
    <row r="58" spans="1:34" x14ac:dyDescent="0.4">
      <c r="A58" t="s">
        <v>631</v>
      </c>
      <c r="B58" t="s">
        <v>353</v>
      </c>
      <c r="C58" t="s">
        <v>354</v>
      </c>
      <c r="D58" t="s">
        <v>443</v>
      </c>
      <c r="E58">
        <v>1</v>
      </c>
      <c r="F58">
        <v>1</v>
      </c>
      <c r="G58">
        <v>1</v>
      </c>
      <c r="H58">
        <v>1</v>
      </c>
      <c r="I58">
        <v>1</v>
      </c>
      <c r="J58">
        <v>1</v>
      </c>
      <c r="K58" t="s">
        <v>443</v>
      </c>
      <c r="L58">
        <v>1</v>
      </c>
      <c r="M58">
        <v>1</v>
      </c>
      <c r="N58" t="s">
        <v>443</v>
      </c>
      <c r="O58" t="s">
        <v>443</v>
      </c>
      <c r="P58">
        <v>1</v>
      </c>
      <c r="Q58">
        <v>1</v>
      </c>
      <c r="T58" t="str">
        <f>IF(D58=1,$A58,"")</f>
        <v/>
      </c>
      <c r="U58" t="str">
        <f>IF(E58=1,$A58,"")</f>
        <v>なし</v>
      </c>
      <c r="V58" t="str">
        <f>IF(F58=1,$A58,"")</f>
        <v>なし</v>
      </c>
      <c r="W58" t="str">
        <f>IF(G58=1,$A58,"")</f>
        <v>なし</v>
      </c>
      <c r="X58" t="str">
        <f>IF(H58=1,$A58,"")</f>
        <v>なし</v>
      </c>
      <c r="Y58" t="str">
        <f>IF(I58=1,$A58,"")</f>
        <v>なし</v>
      </c>
      <c r="Z58" t="str">
        <f>IF(J58=1,$A58,"")</f>
        <v>なし</v>
      </c>
      <c r="AA58" t="str">
        <f>IF(K58=1,$A58,"")</f>
        <v/>
      </c>
      <c r="AB58" t="str">
        <f>IF(L58=1,$A58,"")</f>
        <v>なし</v>
      </c>
      <c r="AC58" t="str">
        <f>IF(M58=1,$A58,"")</f>
        <v>なし</v>
      </c>
      <c r="AD58" t="str">
        <f>IF(N58=1,$A58,"")</f>
        <v/>
      </c>
      <c r="AE58" t="str">
        <f>IF(O58=1,$A58,"")</f>
        <v/>
      </c>
      <c r="AF58" t="str">
        <f>IF(P58=1,$A58,"")</f>
        <v>なし</v>
      </c>
      <c r="AG58" t="str">
        <f>IF(Q58=1,$A58,"")</f>
        <v>なし</v>
      </c>
      <c r="AH58" t="str">
        <f>IF(R58=1,R$2,"")</f>
        <v/>
      </c>
    </row>
    <row r="59" spans="1:34" x14ac:dyDescent="0.4">
      <c r="A59" t="s">
        <v>631</v>
      </c>
      <c r="B59" t="s">
        <v>382</v>
      </c>
      <c r="C59" t="s">
        <v>383</v>
      </c>
      <c r="D59">
        <v>1</v>
      </c>
      <c r="E59">
        <v>1</v>
      </c>
      <c r="F59">
        <v>1</v>
      </c>
      <c r="G59">
        <v>1</v>
      </c>
      <c r="H59">
        <v>1</v>
      </c>
      <c r="I59">
        <v>1</v>
      </c>
      <c r="J59">
        <v>1</v>
      </c>
      <c r="K59">
        <v>1</v>
      </c>
      <c r="L59">
        <v>1</v>
      </c>
      <c r="M59">
        <v>1</v>
      </c>
      <c r="N59">
        <v>1</v>
      </c>
      <c r="O59">
        <v>1</v>
      </c>
      <c r="P59">
        <v>1</v>
      </c>
      <c r="Q59">
        <v>1</v>
      </c>
      <c r="T59" t="str">
        <f>IF(D59=1,$A59,"")</f>
        <v>なし</v>
      </c>
      <c r="U59" t="str">
        <f>IF(E59=1,$A59,"")</f>
        <v>なし</v>
      </c>
      <c r="V59" t="str">
        <f>IF(F59=1,$A59,"")</f>
        <v>なし</v>
      </c>
      <c r="W59" t="str">
        <f>IF(G59=1,$A59,"")</f>
        <v>なし</v>
      </c>
      <c r="X59" t="str">
        <f>IF(H59=1,$A59,"")</f>
        <v>なし</v>
      </c>
      <c r="Y59" t="str">
        <f>IF(I59=1,$A59,"")</f>
        <v>なし</v>
      </c>
      <c r="Z59" t="str">
        <f>IF(J59=1,$A59,"")</f>
        <v>なし</v>
      </c>
      <c r="AA59" t="str">
        <f>IF(K59=1,$A59,"")</f>
        <v>なし</v>
      </c>
      <c r="AB59" t="str">
        <f>IF(L59=1,$A59,"")</f>
        <v>なし</v>
      </c>
      <c r="AC59" t="str">
        <f>IF(M59=1,$A59,"")</f>
        <v>なし</v>
      </c>
      <c r="AD59" t="str">
        <f>IF(N59=1,$A59,"")</f>
        <v>なし</v>
      </c>
      <c r="AE59" t="str">
        <f>IF(O59=1,$A59,"")</f>
        <v>なし</v>
      </c>
      <c r="AF59" t="str">
        <f>IF(P59=1,$A59,"")</f>
        <v>なし</v>
      </c>
      <c r="AG59" t="str">
        <f>IF(Q59=1,$A59,"")</f>
        <v>なし</v>
      </c>
      <c r="AH59" t="str">
        <f>IF(R59=1,R$2,"")</f>
        <v/>
      </c>
    </row>
    <row r="60" spans="1:34" x14ac:dyDescent="0.4">
      <c r="A60" t="s">
        <v>631</v>
      </c>
      <c r="B60" t="s">
        <v>386</v>
      </c>
      <c r="C60" t="s">
        <v>387</v>
      </c>
      <c r="D60">
        <v>1</v>
      </c>
      <c r="E60">
        <v>1</v>
      </c>
      <c r="F60">
        <v>1</v>
      </c>
      <c r="G60">
        <v>1</v>
      </c>
      <c r="H60">
        <v>1</v>
      </c>
      <c r="I60">
        <v>1</v>
      </c>
      <c r="J60">
        <v>1</v>
      </c>
      <c r="K60">
        <v>1</v>
      </c>
      <c r="L60">
        <v>1</v>
      </c>
      <c r="M60">
        <v>1</v>
      </c>
      <c r="N60">
        <v>1</v>
      </c>
      <c r="O60">
        <v>1</v>
      </c>
      <c r="P60">
        <v>1</v>
      </c>
      <c r="Q60">
        <v>1</v>
      </c>
      <c r="T60" t="str">
        <f>IF(D60=1,$A60,"")</f>
        <v>なし</v>
      </c>
      <c r="U60" t="str">
        <f>IF(E60=1,$A60,"")</f>
        <v>なし</v>
      </c>
      <c r="V60" t="str">
        <f>IF(F60=1,$A60,"")</f>
        <v>なし</v>
      </c>
      <c r="W60" t="str">
        <f>IF(G60=1,$A60,"")</f>
        <v>なし</v>
      </c>
      <c r="X60" t="str">
        <f>IF(H60=1,$A60,"")</f>
        <v>なし</v>
      </c>
      <c r="Y60" t="str">
        <f>IF(I60=1,$A60,"")</f>
        <v>なし</v>
      </c>
      <c r="Z60" t="str">
        <f>IF(J60=1,$A60,"")</f>
        <v>なし</v>
      </c>
      <c r="AA60" t="str">
        <f>IF(K60=1,$A60,"")</f>
        <v>なし</v>
      </c>
      <c r="AB60" t="str">
        <f>IF(L60=1,$A60,"")</f>
        <v>なし</v>
      </c>
      <c r="AC60" t="str">
        <f>IF(M60=1,$A60,"")</f>
        <v>なし</v>
      </c>
      <c r="AD60" t="str">
        <f>IF(N60=1,$A60,"")</f>
        <v>なし</v>
      </c>
      <c r="AE60" t="str">
        <f>IF(O60=1,$A60,"")</f>
        <v>なし</v>
      </c>
      <c r="AF60" t="str">
        <f>IF(P60=1,$A60,"")</f>
        <v>なし</v>
      </c>
      <c r="AG60" t="str">
        <f>IF(Q60=1,$A60,"")</f>
        <v>なし</v>
      </c>
      <c r="AH60" t="str">
        <f>IF(R60=1,R$2,"")</f>
        <v/>
      </c>
    </row>
    <row r="61" spans="1:34" x14ac:dyDescent="0.4">
      <c r="A61" t="s">
        <v>631</v>
      </c>
      <c r="B61" t="s">
        <v>413</v>
      </c>
      <c r="C61" t="s">
        <v>414</v>
      </c>
      <c r="D61" t="s">
        <v>443</v>
      </c>
      <c r="E61">
        <v>1</v>
      </c>
      <c r="F61">
        <v>1</v>
      </c>
      <c r="G61">
        <v>1</v>
      </c>
      <c r="H61" t="s">
        <v>443</v>
      </c>
      <c r="I61" t="s">
        <v>443</v>
      </c>
      <c r="J61" t="s">
        <v>443</v>
      </c>
      <c r="K61" t="s">
        <v>443</v>
      </c>
      <c r="L61" t="s">
        <v>443</v>
      </c>
      <c r="M61" t="s">
        <v>443</v>
      </c>
      <c r="N61" t="s">
        <v>443</v>
      </c>
      <c r="O61" t="s">
        <v>443</v>
      </c>
      <c r="P61" t="s">
        <v>443</v>
      </c>
      <c r="Q61" t="s">
        <v>443</v>
      </c>
      <c r="T61" t="str">
        <f>IF(D61=1,$A61,"")</f>
        <v/>
      </c>
      <c r="U61" t="str">
        <f>IF(E61=1,$A61,"")</f>
        <v>なし</v>
      </c>
      <c r="V61" t="str">
        <f>IF(F61=1,$A61,"")</f>
        <v>なし</v>
      </c>
      <c r="W61" t="str">
        <f>IF(G61=1,$A61,"")</f>
        <v>なし</v>
      </c>
      <c r="X61" t="str">
        <f>IF(H61=1,$A61,"")</f>
        <v/>
      </c>
      <c r="Y61" t="str">
        <f>IF(I61=1,$A61,"")</f>
        <v/>
      </c>
      <c r="Z61" t="str">
        <f>IF(J61=1,$A61,"")</f>
        <v/>
      </c>
      <c r="AA61" t="str">
        <f>IF(K61=1,$A61,"")</f>
        <v/>
      </c>
      <c r="AB61" t="str">
        <f>IF(L61=1,$A61,"")</f>
        <v/>
      </c>
      <c r="AC61" t="str">
        <f>IF(M61=1,$A61,"")</f>
        <v/>
      </c>
      <c r="AD61" t="str">
        <f>IF(N61=1,$A61,"")</f>
        <v/>
      </c>
      <c r="AE61" t="str">
        <f>IF(O61=1,$A61,"")</f>
        <v/>
      </c>
      <c r="AF61" t="str">
        <f>IF(P61=1,$A61,"")</f>
        <v/>
      </c>
      <c r="AG61" t="str">
        <f>IF(Q61=1,$A61,"")</f>
        <v/>
      </c>
      <c r="AH61" t="str">
        <f>IF(R61=1,R$2,"")</f>
        <v/>
      </c>
    </row>
    <row r="62" spans="1:34" x14ac:dyDescent="0.4">
      <c r="A62" t="s">
        <v>631</v>
      </c>
      <c r="B62" t="s">
        <v>417</v>
      </c>
      <c r="C62" t="s">
        <v>418</v>
      </c>
      <c r="D62" t="s">
        <v>443</v>
      </c>
      <c r="E62">
        <v>1</v>
      </c>
      <c r="F62">
        <v>1</v>
      </c>
      <c r="G62">
        <v>1</v>
      </c>
      <c r="H62" t="s">
        <v>443</v>
      </c>
      <c r="I62" t="s">
        <v>443</v>
      </c>
      <c r="J62" t="s">
        <v>443</v>
      </c>
      <c r="K62" t="s">
        <v>443</v>
      </c>
      <c r="L62" t="s">
        <v>443</v>
      </c>
      <c r="M62" t="s">
        <v>443</v>
      </c>
      <c r="N62" t="s">
        <v>443</v>
      </c>
      <c r="O62" t="s">
        <v>443</v>
      </c>
      <c r="P62" t="s">
        <v>443</v>
      </c>
      <c r="Q62" t="s">
        <v>443</v>
      </c>
      <c r="T62" t="str">
        <f>IF(D62=1,$A62,"")</f>
        <v/>
      </c>
      <c r="U62" t="str">
        <f>IF(E62=1,$A62,"")</f>
        <v>なし</v>
      </c>
      <c r="V62" t="str">
        <f>IF(F62=1,$A62,"")</f>
        <v>なし</v>
      </c>
      <c r="W62" t="str">
        <f>IF(G62=1,$A62,"")</f>
        <v>なし</v>
      </c>
      <c r="X62" t="str">
        <f>IF(H62=1,$A62,"")</f>
        <v/>
      </c>
      <c r="Y62" t="str">
        <f>IF(I62=1,$A62,"")</f>
        <v/>
      </c>
      <c r="Z62" t="str">
        <f>IF(J62=1,$A62,"")</f>
        <v/>
      </c>
      <c r="AA62" t="str">
        <f>IF(K62=1,$A62,"")</f>
        <v/>
      </c>
      <c r="AB62" t="str">
        <f>IF(L62=1,$A62,"")</f>
        <v/>
      </c>
      <c r="AC62" t="str">
        <f>IF(M62=1,$A62,"")</f>
        <v/>
      </c>
      <c r="AD62" t="str">
        <f>IF(N62=1,$A62,"")</f>
        <v/>
      </c>
      <c r="AE62" t="str">
        <f>IF(O62=1,$A62,"")</f>
        <v/>
      </c>
      <c r="AF62" t="str">
        <f>IF(P62=1,$A62,"")</f>
        <v/>
      </c>
      <c r="AG62" t="str">
        <f>IF(Q62=1,$A62,"")</f>
        <v/>
      </c>
      <c r="AH62" t="str">
        <f>IF(R62=1,R$2,"")</f>
        <v/>
      </c>
    </row>
    <row r="63" spans="1:34" x14ac:dyDescent="0.4">
      <c r="A63" t="s">
        <v>631</v>
      </c>
      <c r="B63" t="s">
        <v>421</v>
      </c>
      <c r="C63" t="s">
        <v>422</v>
      </c>
      <c r="D63" t="s">
        <v>443</v>
      </c>
      <c r="E63">
        <v>1</v>
      </c>
      <c r="F63">
        <v>1</v>
      </c>
      <c r="G63">
        <v>1</v>
      </c>
      <c r="H63" t="s">
        <v>443</v>
      </c>
      <c r="I63" t="s">
        <v>443</v>
      </c>
      <c r="J63" t="s">
        <v>443</v>
      </c>
      <c r="K63" t="s">
        <v>443</v>
      </c>
      <c r="L63" t="s">
        <v>443</v>
      </c>
      <c r="M63" t="s">
        <v>443</v>
      </c>
      <c r="N63" t="s">
        <v>443</v>
      </c>
      <c r="O63" t="s">
        <v>443</v>
      </c>
      <c r="P63">
        <v>1</v>
      </c>
      <c r="Q63" t="s">
        <v>443</v>
      </c>
      <c r="T63" t="str">
        <f>IF(D63=1,$A63,"")</f>
        <v/>
      </c>
      <c r="U63" t="str">
        <f>IF(E63=1,$A63,"")</f>
        <v>なし</v>
      </c>
      <c r="V63" t="str">
        <f>IF(F63=1,$A63,"")</f>
        <v>なし</v>
      </c>
      <c r="W63" t="str">
        <f>IF(G63=1,$A63,"")</f>
        <v>なし</v>
      </c>
      <c r="X63" t="str">
        <f>IF(H63=1,$A63,"")</f>
        <v/>
      </c>
      <c r="Y63" t="str">
        <f>IF(I63=1,$A63,"")</f>
        <v/>
      </c>
      <c r="Z63" t="str">
        <f>IF(J63=1,$A63,"")</f>
        <v/>
      </c>
      <c r="AA63" t="str">
        <f>IF(K63=1,$A63,"")</f>
        <v/>
      </c>
      <c r="AB63" t="str">
        <f>IF(L63=1,$A63,"")</f>
        <v/>
      </c>
      <c r="AC63" t="str">
        <f>IF(M63=1,$A63,"")</f>
        <v/>
      </c>
      <c r="AD63" t="str">
        <f>IF(N63=1,$A63,"")</f>
        <v/>
      </c>
      <c r="AE63" t="str">
        <f>IF(O63=1,$A63,"")</f>
        <v/>
      </c>
      <c r="AF63" t="str">
        <f>IF(P63=1,$A63,"")</f>
        <v>なし</v>
      </c>
      <c r="AG63" t="str">
        <f>IF(Q63=1,$A63,"")</f>
        <v/>
      </c>
      <c r="AH63" t="str">
        <f>IF(R63=1,R$2,"")</f>
        <v/>
      </c>
    </row>
  </sheetData>
  <phoneticPr fontId="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V10"/>
  <sheetViews>
    <sheetView workbookViewId="0">
      <selection activeCell="H33" sqref="H33"/>
    </sheetView>
  </sheetViews>
  <sheetFormatPr defaultRowHeight="18.75" x14ac:dyDescent="0.4"/>
  <cols>
    <col min="1" max="1" width="22.5" customWidth="1"/>
    <col min="2" max="21" width="6.5" customWidth="1"/>
    <col min="22" max="22" width="7" customWidth="1"/>
    <col min="23" max="23" width="5.5" customWidth="1"/>
    <col min="24" max="24" width="29.875" bestFit="1" customWidth="1"/>
    <col min="25" max="25" width="32" bestFit="1" customWidth="1"/>
    <col min="26" max="26" width="15.875" bestFit="1" customWidth="1"/>
    <col min="27" max="27" width="9.25" bestFit="1" customWidth="1"/>
    <col min="28" max="28" width="11.375" bestFit="1" customWidth="1"/>
    <col min="29" max="29" width="5.5" customWidth="1"/>
  </cols>
  <sheetData>
    <row r="1" spans="1:22" ht="19.5" thickBot="1" x14ac:dyDescent="0.45">
      <c r="A1" t="s">
        <v>644</v>
      </c>
    </row>
    <row r="2" spans="1:22" ht="156.75" customHeight="1" x14ac:dyDescent="0.4">
      <c r="A2" s="54" t="s">
        <v>637</v>
      </c>
      <c r="B2" s="55" t="s">
        <v>187</v>
      </c>
      <c r="C2" s="55" t="s">
        <v>159</v>
      </c>
      <c r="D2" s="55" t="s">
        <v>163</v>
      </c>
      <c r="E2" s="55" t="s">
        <v>153</v>
      </c>
      <c r="F2" s="56" t="s">
        <v>379</v>
      </c>
      <c r="G2" s="67" t="s">
        <v>393</v>
      </c>
      <c r="H2" s="78" t="s">
        <v>173</v>
      </c>
      <c r="I2" s="55" t="s">
        <v>284</v>
      </c>
      <c r="J2" s="64" t="s">
        <v>265</v>
      </c>
      <c r="K2" s="55" t="s">
        <v>168</v>
      </c>
      <c r="L2" s="67" t="s">
        <v>343</v>
      </c>
      <c r="M2" s="63" t="s">
        <v>199</v>
      </c>
      <c r="N2" s="55" t="s">
        <v>279</v>
      </c>
      <c r="O2" s="78" t="s">
        <v>230</v>
      </c>
      <c r="P2" s="64" t="s">
        <v>290</v>
      </c>
      <c r="Q2" s="78" t="s">
        <v>303</v>
      </c>
      <c r="R2" s="78" t="s">
        <v>328</v>
      </c>
      <c r="S2" s="55" t="s">
        <v>388</v>
      </c>
      <c r="T2" s="56" t="s">
        <v>410</v>
      </c>
      <c r="U2" s="64" t="s">
        <v>246</v>
      </c>
      <c r="V2" s="57" t="s">
        <v>633</v>
      </c>
    </row>
    <row r="3" spans="1:22" x14ac:dyDescent="0.4">
      <c r="A3" s="48" t="s">
        <v>638</v>
      </c>
      <c r="B3" s="49">
        <v>0</v>
      </c>
      <c r="C3" s="49">
        <v>1</v>
      </c>
      <c r="D3" s="49">
        <v>1</v>
      </c>
      <c r="E3" s="49">
        <v>1</v>
      </c>
      <c r="F3" s="49">
        <v>0</v>
      </c>
      <c r="G3" s="49">
        <v>4</v>
      </c>
      <c r="H3" s="49">
        <v>3</v>
      </c>
      <c r="I3" s="49">
        <v>0</v>
      </c>
      <c r="J3" s="49">
        <v>0</v>
      </c>
      <c r="K3" s="49">
        <v>1</v>
      </c>
      <c r="L3" s="49">
        <v>10</v>
      </c>
      <c r="M3" s="49">
        <v>2</v>
      </c>
      <c r="N3" s="49">
        <v>0</v>
      </c>
      <c r="O3" s="49">
        <v>2</v>
      </c>
      <c r="P3" s="49">
        <v>1</v>
      </c>
      <c r="Q3" s="49">
        <v>5</v>
      </c>
      <c r="R3" s="49">
        <v>3</v>
      </c>
      <c r="S3" s="49">
        <v>1</v>
      </c>
      <c r="T3" s="49">
        <v>0</v>
      </c>
      <c r="U3" s="49">
        <v>2</v>
      </c>
      <c r="V3" s="50">
        <v>37</v>
      </c>
    </row>
    <row r="4" spans="1:22" x14ac:dyDescent="0.4">
      <c r="A4" s="48" t="s">
        <v>639</v>
      </c>
      <c r="B4" s="49">
        <v>1</v>
      </c>
      <c r="C4" s="49">
        <v>0</v>
      </c>
      <c r="D4" s="49">
        <v>1</v>
      </c>
      <c r="E4" s="49">
        <v>0</v>
      </c>
      <c r="F4" s="49">
        <v>0</v>
      </c>
      <c r="G4" s="49">
        <v>0</v>
      </c>
      <c r="H4" s="49">
        <v>2</v>
      </c>
      <c r="I4" s="49">
        <v>1</v>
      </c>
      <c r="J4" s="49">
        <v>3</v>
      </c>
      <c r="K4" s="49">
        <v>0</v>
      </c>
      <c r="L4" s="49">
        <v>2</v>
      </c>
      <c r="M4" s="49">
        <v>5</v>
      </c>
      <c r="N4" s="49">
        <v>1</v>
      </c>
      <c r="O4" s="49">
        <v>2</v>
      </c>
      <c r="P4" s="49">
        <v>3</v>
      </c>
      <c r="Q4" s="49">
        <v>5</v>
      </c>
      <c r="R4" s="49">
        <v>3</v>
      </c>
      <c r="S4" s="49">
        <v>0</v>
      </c>
      <c r="T4" s="49">
        <v>0</v>
      </c>
      <c r="U4" s="49">
        <v>4</v>
      </c>
      <c r="V4" s="50">
        <v>33</v>
      </c>
    </row>
    <row r="5" spans="1:22" ht="19.5" thickBot="1" x14ac:dyDescent="0.45">
      <c r="A5" s="51" t="s">
        <v>631</v>
      </c>
      <c r="B5" s="52">
        <v>1</v>
      </c>
      <c r="C5" s="52"/>
      <c r="D5" s="52"/>
      <c r="E5" s="52"/>
      <c r="F5" s="52">
        <v>2</v>
      </c>
      <c r="G5" s="52"/>
      <c r="H5" s="52">
        <v>1</v>
      </c>
      <c r="I5" s="52"/>
      <c r="J5" s="52"/>
      <c r="K5" s="52"/>
      <c r="L5" s="52">
        <v>1</v>
      </c>
      <c r="M5" s="52">
        <v>1</v>
      </c>
      <c r="N5" s="52"/>
      <c r="O5" s="52"/>
      <c r="P5" s="52"/>
      <c r="Q5" s="52"/>
      <c r="R5" s="52"/>
      <c r="S5" s="52"/>
      <c r="T5" s="52">
        <v>3</v>
      </c>
      <c r="U5" s="52"/>
      <c r="V5" s="53">
        <v>9</v>
      </c>
    </row>
    <row r="7" spans="1:22" x14ac:dyDescent="0.4">
      <c r="G7" s="77"/>
      <c r="H7" t="s">
        <v>643</v>
      </c>
    </row>
    <row r="8" spans="1:22" x14ac:dyDescent="0.4">
      <c r="G8" s="66"/>
      <c r="H8" t="s">
        <v>641</v>
      </c>
    </row>
    <row r="9" spans="1:22" x14ac:dyDescent="0.4">
      <c r="G9" s="65"/>
      <c r="H9" t="s">
        <v>640</v>
      </c>
    </row>
    <row r="10" spans="1:22" x14ac:dyDescent="0.4">
      <c r="G10" s="68"/>
      <c r="H10" t="s">
        <v>642</v>
      </c>
    </row>
  </sheetData>
  <phoneticPr fontId="1"/>
  <conditionalFormatting sqref="B4:U4">
    <cfRule type="colorScale" priority="7">
      <colorScale>
        <cfvo type="min"/>
        <cfvo type="max"/>
        <color rgb="FFFFEF9C"/>
        <color rgb="FF63BE7B"/>
      </colorScale>
    </cfRule>
  </conditionalFormatting>
  <conditionalFormatting sqref="B3:U3">
    <cfRule type="colorScale" priority="6">
      <colorScale>
        <cfvo type="min"/>
        <cfvo type="max"/>
        <color rgb="FFFFEF9C"/>
        <color rgb="FF63BE7B"/>
      </colorScale>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F50"/>
  <sheetViews>
    <sheetView workbookViewId="0">
      <selection activeCell="H33" sqref="H33"/>
    </sheetView>
  </sheetViews>
  <sheetFormatPr defaultRowHeight="18.75" x14ac:dyDescent="0.4"/>
  <cols>
    <col min="3" max="3" width="31.625" customWidth="1"/>
    <col min="4" max="4" width="29.375" customWidth="1"/>
    <col min="6" max="6" width="21.625" bestFit="1" customWidth="1"/>
  </cols>
  <sheetData>
    <row r="1" spans="1:6" x14ac:dyDescent="0.4">
      <c r="A1" t="s">
        <v>645</v>
      </c>
    </row>
    <row r="3" spans="1:6" x14ac:dyDescent="0.4">
      <c r="A3" t="s">
        <v>634</v>
      </c>
      <c r="B3" t="s">
        <v>628</v>
      </c>
      <c r="C3" t="s">
        <v>623</v>
      </c>
      <c r="D3" t="s">
        <v>626</v>
      </c>
      <c r="E3" t="s">
        <v>631</v>
      </c>
      <c r="F3" t="s">
        <v>635</v>
      </c>
    </row>
    <row r="4" spans="1:6" x14ac:dyDescent="0.4">
      <c r="A4" t="s">
        <v>425</v>
      </c>
      <c r="B4">
        <v>1</v>
      </c>
      <c r="C4">
        <v>4</v>
      </c>
      <c r="D4">
        <v>1</v>
      </c>
      <c r="E4">
        <v>3</v>
      </c>
      <c r="F4">
        <f>SUM(B4:E4)</f>
        <v>9</v>
      </c>
    </row>
    <row r="5" spans="1:6" x14ac:dyDescent="0.4">
      <c r="A5" t="s">
        <v>536</v>
      </c>
      <c r="B5">
        <v>18</v>
      </c>
      <c r="C5">
        <v>19</v>
      </c>
      <c r="D5">
        <v>15</v>
      </c>
      <c r="E5">
        <v>9</v>
      </c>
      <c r="F5">
        <f t="shared" ref="F5:F17" si="0">SUM(B5:E5)</f>
        <v>61</v>
      </c>
    </row>
    <row r="6" spans="1:6" x14ac:dyDescent="0.4">
      <c r="A6" t="s">
        <v>427</v>
      </c>
      <c r="B6">
        <v>15</v>
      </c>
      <c r="C6">
        <v>17</v>
      </c>
      <c r="D6">
        <v>14</v>
      </c>
      <c r="E6">
        <v>8</v>
      </c>
      <c r="F6">
        <f t="shared" si="0"/>
        <v>54</v>
      </c>
    </row>
    <row r="7" spans="1:6" x14ac:dyDescent="0.4">
      <c r="A7" t="s">
        <v>542</v>
      </c>
      <c r="B7">
        <v>18</v>
      </c>
      <c r="C7">
        <v>19</v>
      </c>
      <c r="D7">
        <v>15</v>
      </c>
      <c r="E7">
        <v>9</v>
      </c>
      <c r="F7">
        <f t="shared" si="0"/>
        <v>61</v>
      </c>
    </row>
    <row r="8" spans="1:6" x14ac:dyDescent="0.4">
      <c r="A8" t="s">
        <v>545</v>
      </c>
      <c r="B8">
        <v>12</v>
      </c>
      <c r="C8">
        <v>16</v>
      </c>
      <c r="D8">
        <v>7</v>
      </c>
      <c r="E8">
        <v>6</v>
      </c>
      <c r="F8">
        <f t="shared" si="0"/>
        <v>41</v>
      </c>
    </row>
    <row r="9" spans="1:6" x14ac:dyDescent="0.4">
      <c r="A9" t="s">
        <v>430</v>
      </c>
      <c r="B9">
        <v>12</v>
      </c>
      <c r="C9">
        <v>16</v>
      </c>
      <c r="D9">
        <v>6</v>
      </c>
      <c r="E9">
        <v>6</v>
      </c>
      <c r="F9">
        <f t="shared" si="0"/>
        <v>40</v>
      </c>
    </row>
    <row r="10" spans="1:6" x14ac:dyDescent="0.4">
      <c r="A10" t="s">
        <v>431</v>
      </c>
      <c r="B10">
        <v>1</v>
      </c>
      <c r="C10">
        <v>12</v>
      </c>
      <c r="D10">
        <v>1</v>
      </c>
      <c r="E10">
        <v>4</v>
      </c>
      <c r="F10">
        <f t="shared" si="0"/>
        <v>18</v>
      </c>
    </row>
    <row r="11" spans="1:6" x14ac:dyDescent="0.4">
      <c r="A11" t="s">
        <v>554</v>
      </c>
      <c r="B11">
        <v>6</v>
      </c>
      <c r="C11">
        <v>7</v>
      </c>
      <c r="D11">
        <v>0</v>
      </c>
      <c r="E11">
        <v>2</v>
      </c>
      <c r="F11">
        <f t="shared" si="0"/>
        <v>15</v>
      </c>
    </row>
    <row r="12" spans="1:6" x14ac:dyDescent="0.4">
      <c r="A12" t="s">
        <v>433</v>
      </c>
      <c r="B12">
        <v>11</v>
      </c>
      <c r="C12">
        <v>16</v>
      </c>
      <c r="D12">
        <v>6</v>
      </c>
      <c r="E12">
        <v>6</v>
      </c>
      <c r="F12">
        <f t="shared" si="0"/>
        <v>39</v>
      </c>
    </row>
    <row r="13" spans="1:6" x14ac:dyDescent="0.4">
      <c r="A13" t="s">
        <v>434</v>
      </c>
      <c r="B13">
        <v>13</v>
      </c>
      <c r="C13">
        <v>16</v>
      </c>
      <c r="D13">
        <v>10</v>
      </c>
      <c r="E13">
        <v>6</v>
      </c>
      <c r="F13">
        <f t="shared" si="0"/>
        <v>45</v>
      </c>
    </row>
    <row r="14" spans="1:6" x14ac:dyDescent="0.4">
      <c r="A14" t="s">
        <v>435</v>
      </c>
      <c r="B14">
        <v>7</v>
      </c>
      <c r="C14">
        <v>7</v>
      </c>
      <c r="D14">
        <v>6</v>
      </c>
      <c r="E14">
        <v>4</v>
      </c>
      <c r="F14">
        <f t="shared" si="0"/>
        <v>24</v>
      </c>
    </row>
    <row r="15" spans="1:6" x14ac:dyDescent="0.4">
      <c r="A15" t="s">
        <v>436</v>
      </c>
      <c r="B15">
        <v>4</v>
      </c>
      <c r="C15">
        <v>4</v>
      </c>
      <c r="D15">
        <v>7</v>
      </c>
      <c r="E15">
        <v>4</v>
      </c>
      <c r="F15">
        <f t="shared" si="0"/>
        <v>19</v>
      </c>
    </row>
    <row r="16" spans="1:6" x14ac:dyDescent="0.4">
      <c r="A16" t="s">
        <v>437</v>
      </c>
      <c r="B16">
        <v>16</v>
      </c>
      <c r="C16">
        <v>13</v>
      </c>
      <c r="D16">
        <v>10</v>
      </c>
      <c r="E16">
        <v>5</v>
      </c>
      <c r="F16">
        <f t="shared" si="0"/>
        <v>44</v>
      </c>
    </row>
    <row r="17" spans="1:6" x14ac:dyDescent="0.4">
      <c r="A17" t="s">
        <v>572</v>
      </c>
      <c r="B17">
        <v>17</v>
      </c>
      <c r="C17">
        <v>16</v>
      </c>
      <c r="D17">
        <v>15</v>
      </c>
      <c r="E17">
        <v>6</v>
      </c>
      <c r="F17">
        <f t="shared" si="0"/>
        <v>54</v>
      </c>
    </row>
    <row r="20" spans="1:6" x14ac:dyDescent="0.4">
      <c r="A20" t="s">
        <v>634</v>
      </c>
      <c r="B20" t="s">
        <v>628</v>
      </c>
      <c r="C20" t="s">
        <v>623</v>
      </c>
      <c r="D20" t="s">
        <v>626</v>
      </c>
      <c r="E20" t="s">
        <v>631</v>
      </c>
      <c r="F20" t="s">
        <v>636</v>
      </c>
    </row>
    <row r="21" spans="1:6" x14ac:dyDescent="0.4">
      <c r="A21" t="s">
        <v>425</v>
      </c>
      <c r="B21" s="45">
        <f>B4/$F4</f>
        <v>0.1111111111111111</v>
      </c>
      <c r="C21" s="46">
        <f t="shared" ref="C21:E21" si="1">C4/$F4</f>
        <v>0.44444444444444442</v>
      </c>
      <c r="D21" s="46">
        <f t="shared" si="1"/>
        <v>0.1111111111111111</v>
      </c>
      <c r="E21" s="45">
        <f t="shared" si="1"/>
        <v>0.33333333333333331</v>
      </c>
    </row>
    <row r="22" spans="1:6" x14ac:dyDescent="0.4">
      <c r="A22" t="s">
        <v>536</v>
      </c>
      <c r="B22" s="45">
        <f t="shared" ref="B22:E34" si="2">B5/$F5</f>
        <v>0.29508196721311475</v>
      </c>
      <c r="C22" s="46">
        <f>$B22+C5/$F5</f>
        <v>0.60655737704918034</v>
      </c>
      <c r="D22" s="46">
        <f>$B22+D5/$F5</f>
        <v>0.54098360655737698</v>
      </c>
      <c r="E22" s="45">
        <f t="shared" si="2"/>
        <v>0.14754098360655737</v>
      </c>
      <c r="F22" s="47">
        <f>C22/D22</f>
        <v>1.1212121212121213</v>
      </c>
    </row>
    <row r="23" spans="1:6" x14ac:dyDescent="0.4">
      <c r="A23" t="s">
        <v>427</v>
      </c>
      <c r="B23" s="45">
        <f t="shared" si="2"/>
        <v>0.27777777777777779</v>
      </c>
      <c r="C23" s="46">
        <f t="shared" ref="C23:D23" si="3">$B23+C6/$F6</f>
        <v>0.59259259259259256</v>
      </c>
      <c r="D23" s="46">
        <f t="shared" si="3"/>
        <v>0.53703703703703698</v>
      </c>
      <c r="E23" s="45">
        <f t="shared" si="2"/>
        <v>0.14814814814814814</v>
      </c>
      <c r="F23" s="47">
        <f t="shared" ref="F23:F34" si="4">C23/D23</f>
        <v>1.103448275862069</v>
      </c>
    </row>
    <row r="24" spans="1:6" x14ac:dyDescent="0.4">
      <c r="A24" t="s">
        <v>542</v>
      </c>
      <c r="B24" s="45">
        <f t="shared" si="2"/>
        <v>0.29508196721311475</v>
      </c>
      <c r="C24" s="46">
        <f t="shared" ref="C24:D24" si="5">$B24+C7/$F7</f>
        <v>0.60655737704918034</v>
      </c>
      <c r="D24" s="46">
        <f t="shared" si="5"/>
        <v>0.54098360655737698</v>
      </c>
      <c r="E24" s="45">
        <f t="shared" si="2"/>
        <v>0.14754098360655737</v>
      </c>
      <c r="F24" s="47">
        <f t="shared" si="4"/>
        <v>1.1212121212121213</v>
      </c>
    </row>
    <row r="25" spans="1:6" x14ac:dyDescent="0.4">
      <c r="A25" t="s">
        <v>545</v>
      </c>
      <c r="B25" s="45">
        <f t="shared" si="2"/>
        <v>0.29268292682926828</v>
      </c>
      <c r="C25" s="46">
        <f t="shared" ref="C25:D25" si="6">$B25+C8/$F8</f>
        <v>0.68292682926829262</v>
      </c>
      <c r="D25" s="46">
        <f t="shared" si="6"/>
        <v>0.46341463414634143</v>
      </c>
      <c r="E25" s="45">
        <f t="shared" si="2"/>
        <v>0.14634146341463414</v>
      </c>
      <c r="F25" s="47">
        <f t="shared" si="4"/>
        <v>1.4736842105263157</v>
      </c>
    </row>
    <row r="26" spans="1:6" x14ac:dyDescent="0.4">
      <c r="A26" t="s">
        <v>430</v>
      </c>
      <c r="B26" s="45">
        <f t="shared" si="2"/>
        <v>0.3</v>
      </c>
      <c r="C26" s="46">
        <f t="shared" ref="C26:D26" si="7">$B26+C9/$F9</f>
        <v>0.7</v>
      </c>
      <c r="D26" s="46">
        <f t="shared" si="7"/>
        <v>0.44999999999999996</v>
      </c>
      <c r="E26" s="45">
        <f t="shared" si="2"/>
        <v>0.15</v>
      </c>
      <c r="F26" s="47">
        <f t="shared" si="4"/>
        <v>1.5555555555555556</v>
      </c>
    </row>
    <row r="27" spans="1:6" x14ac:dyDescent="0.4">
      <c r="A27" t="s">
        <v>431</v>
      </c>
      <c r="B27" s="45">
        <f t="shared" si="2"/>
        <v>5.5555555555555552E-2</v>
      </c>
      <c r="C27" s="46">
        <f t="shared" ref="C27:D27" si="8">$B27+C10/$F10</f>
        <v>0.72222222222222221</v>
      </c>
      <c r="D27" s="46">
        <f t="shared" si="8"/>
        <v>0.1111111111111111</v>
      </c>
      <c r="E27" s="45">
        <f t="shared" si="2"/>
        <v>0.22222222222222221</v>
      </c>
      <c r="F27" s="47">
        <f t="shared" si="4"/>
        <v>6.5</v>
      </c>
    </row>
    <row r="28" spans="1:6" x14ac:dyDescent="0.4">
      <c r="A28" t="s">
        <v>554</v>
      </c>
      <c r="B28" s="45">
        <f t="shared" si="2"/>
        <v>0.4</v>
      </c>
      <c r="C28" s="46">
        <f t="shared" ref="C28:D28" si="9">$B28+C11/$F11</f>
        <v>0.8666666666666667</v>
      </c>
      <c r="D28" s="46">
        <f t="shared" si="9"/>
        <v>0.4</v>
      </c>
      <c r="E28" s="45">
        <f t="shared" si="2"/>
        <v>0.13333333333333333</v>
      </c>
      <c r="F28" s="47">
        <f t="shared" si="4"/>
        <v>2.1666666666666665</v>
      </c>
    </row>
    <row r="29" spans="1:6" x14ac:dyDescent="0.4">
      <c r="A29" t="s">
        <v>433</v>
      </c>
      <c r="B29" s="45">
        <f t="shared" si="2"/>
        <v>0.28205128205128205</v>
      </c>
      <c r="C29" s="46">
        <f t="shared" ref="C29:D29" si="10">$B29+C12/$F12</f>
        <v>0.69230769230769229</v>
      </c>
      <c r="D29" s="46">
        <f t="shared" si="10"/>
        <v>0.4358974358974359</v>
      </c>
      <c r="E29" s="45">
        <f t="shared" si="2"/>
        <v>0.15384615384615385</v>
      </c>
      <c r="F29" s="47">
        <f t="shared" si="4"/>
        <v>1.588235294117647</v>
      </c>
    </row>
    <row r="30" spans="1:6" x14ac:dyDescent="0.4">
      <c r="A30" t="s">
        <v>434</v>
      </c>
      <c r="B30" s="45">
        <f t="shared" si="2"/>
        <v>0.28888888888888886</v>
      </c>
      <c r="C30" s="46">
        <f t="shared" ref="C30:D30" si="11">$B30+C13/$F13</f>
        <v>0.64444444444444438</v>
      </c>
      <c r="D30" s="46">
        <f t="shared" si="11"/>
        <v>0.51111111111111107</v>
      </c>
      <c r="E30" s="45">
        <f t="shared" si="2"/>
        <v>0.13333333333333333</v>
      </c>
      <c r="F30" s="47">
        <f t="shared" si="4"/>
        <v>1.2608695652173914</v>
      </c>
    </row>
    <row r="31" spans="1:6" x14ac:dyDescent="0.4">
      <c r="A31" t="s">
        <v>435</v>
      </c>
      <c r="B31" s="45">
        <f t="shared" si="2"/>
        <v>0.29166666666666669</v>
      </c>
      <c r="C31" s="46">
        <f t="shared" ref="C31:D31" si="12">$B31+C14/$F14</f>
        <v>0.58333333333333337</v>
      </c>
      <c r="D31" s="46">
        <f t="shared" si="12"/>
        <v>0.54166666666666674</v>
      </c>
      <c r="E31" s="45">
        <f t="shared" si="2"/>
        <v>0.16666666666666666</v>
      </c>
      <c r="F31" s="47">
        <f t="shared" si="4"/>
        <v>1.0769230769230769</v>
      </c>
    </row>
    <row r="32" spans="1:6" x14ac:dyDescent="0.4">
      <c r="A32" t="s">
        <v>436</v>
      </c>
      <c r="B32" s="45">
        <f t="shared" si="2"/>
        <v>0.21052631578947367</v>
      </c>
      <c r="C32" s="46">
        <f t="shared" ref="C32:D32" si="13">$B32+C15/$F15</f>
        <v>0.42105263157894735</v>
      </c>
      <c r="D32" s="46">
        <f t="shared" si="13"/>
        <v>0.57894736842105265</v>
      </c>
      <c r="E32" s="45">
        <f t="shared" si="2"/>
        <v>0.21052631578947367</v>
      </c>
      <c r="F32" s="47">
        <f t="shared" si="4"/>
        <v>0.72727272727272718</v>
      </c>
    </row>
    <row r="33" spans="1:6" x14ac:dyDescent="0.4">
      <c r="A33" t="s">
        <v>437</v>
      </c>
      <c r="B33" s="45">
        <f t="shared" si="2"/>
        <v>0.36363636363636365</v>
      </c>
      <c r="C33" s="46">
        <f t="shared" ref="C33:D33" si="14">$B33+C16/$F16</f>
        <v>0.65909090909090917</v>
      </c>
      <c r="D33" s="46">
        <f t="shared" si="14"/>
        <v>0.59090909090909094</v>
      </c>
      <c r="E33" s="45">
        <f t="shared" si="2"/>
        <v>0.11363636363636363</v>
      </c>
      <c r="F33" s="47">
        <f t="shared" si="4"/>
        <v>1.1153846153846154</v>
      </c>
    </row>
    <row r="34" spans="1:6" x14ac:dyDescent="0.4">
      <c r="A34" t="s">
        <v>572</v>
      </c>
      <c r="B34" s="45">
        <f t="shared" si="2"/>
        <v>0.31481481481481483</v>
      </c>
      <c r="C34" s="46">
        <f t="shared" ref="C34:D34" si="15">$B34+C17/$F17</f>
        <v>0.61111111111111116</v>
      </c>
      <c r="D34" s="46">
        <f t="shared" si="15"/>
        <v>0.59259259259259256</v>
      </c>
      <c r="E34" s="45">
        <f t="shared" si="2"/>
        <v>0.1111111111111111</v>
      </c>
      <c r="F34" s="47">
        <f t="shared" si="4"/>
        <v>1.0312500000000002</v>
      </c>
    </row>
    <row r="37" spans="1:6" x14ac:dyDescent="0.4">
      <c r="B37" s="45"/>
      <c r="C37" s="45"/>
      <c r="D37" s="45"/>
      <c r="E37" s="45"/>
    </row>
    <row r="38" spans="1:6" x14ac:dyDescent="0.4">
      <c r="B38" s="45"/>
      <c r="C38" s="45"/>
      <c r="D38" s="45"/>
      <c r="E38" s="45"/>
    </row>
    <row r="39" spans="1:6" x14ac:dyDescent="0.4">
      <c r="B39" s="45"/>
      <c r="C39" s="45"/>
      <c r="D39" s="45"/>
      <c r="E39" s="45"/>
    </row>
    <row r="40" spans="1:6" x14ac:dyDescent="0.4">
      <c r="B40" s="45"/>
      <c r="C40" s="45"/>
      <c r="D40" s="45"/>
      <c r="E40" s="45"/>
    </row>
    <row r="41" spans="1:6" x14ac:dyDescent="0.4">
      <c r="B41" s="45"/>
      <c r="C41" s="45"/>
      <c r="D41" s="45"/>
      <c r="E41" s="45"/>
    </row>
    <row r="42" spans="1:6" x14ac:dyDescent="0.4">
      <c r="B42" s="45"/>
      <c r="C42" s="45"/>
      <c r="D42" s="45"/>
      <c r="E42" s="45"/>
    </row>
    <row r="43" spans="1:6" x14ac:dyDescent="0.4">
      <c r="B43" s="45"/>
      <c r="C43" s="45"/>
      <c r="D43" s="45"/>
      <c r="E43" s="45"/>
    </row>
    <row r="44" spans="1:6" x14ac:dyDescent="0.4">
      <c r="B44" s="45"/>
      <c r="C44" s="45"/>
      <c r="D44" s="45"/>
      <c r="E44" s="45"/>
    </row>
    <row r="45" spans="1:6" x14ac:dyDescent="0.4">
      <c r="B45" s="45"/>
      <c r="C45" s="45"/>
      <c r="D45" s="45"/>
      <c r="E45" s="45"/>
    </row>
    <row r="46" spans="1:6" x14ac:dyDescent="0.4">
      <c r="B46" s="45"/>
      <c r="C46" s="45"/>
      <c r="D46" s="45"/>
      <c r="E46" s="45"/>
    </row>
    <row r="47" spans="1:6" x14ac:dyDescent="0.4">
      <c r="B47" s="45"/>
      <c r="C47" s="45"/>
      <c r="D47" s="45"/>
      <c r="E47" s="45"/>
    </row>
    <row r="48" spans="1:6" x14ac:dyDescent="0.4">
      <c r="B48" s="45"/>
      <c r="C48" s="45"/>
      <c r="D48" s="45"/>
      <c r="E48" s="45"/>
    </row>
    <row r="49" spans="2:5" x14ac:dyDescent="0.4">
      <c r="B49" s="45"/>
      <c r="C49" s="45"/>
      <c r="D49" s="45"/>
      <c r="E49" s="45"/>
    </row>
    <row r="50" spans="2:5" x14ac:dyDescent="0.4">
      <c r="B50" s="45"/>
      <c r="C50" s="45"/>
      <c r="D50" s="45"/>
      <c r="E50" s="45"/>
    </row>
  </sheetData>
  <phoneticPr fontId="1"/>
  <conditionalFormatting sqref="C21:D34">
    <cfRule type="colorScale" priority="4">
      <colorScale>
        <cfvo type="min"/>
        <cfvo type="percentile" val="50"/>
        <cfvo type="max"/>
        <color rgb="FF5A8AC6"/>
        <color rgb="FFFCFCFF"/>
        <color rgb="FFF8696B"/>
      </colorScale>
    </cfRule>
  </conditionalFormatting>
  <conditionalFormatting sqref="B21:B34">
    <cfRule type="colorScale" priority="3">
      <colorScale>
        <cfvo type="min"/>
        <cfvo type="max"/>
        <color rgb="FFFFEF9C"/>
        <color rgb="FF63BE7B"/>
      </colorScale>
    </cfRule>
  </conditionalFormatting>
  <conditionalFormatting sqref="E21:E34">
    <cfRule type="colorScale" priority="2">
      <colorScale>
        <cfvo type="min"/>
        <cfvo type="max"/>
        <color rgb="FFFFEF9C"/>
        <color rgb="FF63BE7B"/>
      </colorScale>
    </cfRule>
  </conditionalFormatting>
  <conditionalFormatting sqref="F22:F34">
    <cfRule type="colorScale" priority="1">
      <colorScale>
        <cfvo type="min"/>
        <cfvo type="max"/>
        <color rgb="FFFFEF9C"/>
        <color rgb="FF63BE7B"/>
      </colorScale>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500B3C-CBCC-41C3-BF60-9C5C420C9988}">
  <dimension ref="A1:B48"/>
  <sheetViews>
    <sheetView topLeftCell="A31" workbookViewId="0">
      <selection activeCell="A7" sqref="A7"/>
    </sheetView>
  </sheetViews>
  <sheetFormatPr defaultRowHeight="18.75" x14ac:dyDescent="0.4"/>
  <cols>
    <col min="1" max="1" width="51" style="39" bestFit="1" customWidth="1"/>
    <col min="2" max="2" width="60.25" style="26" customWidth="1"/>
  </cols>
  <sheetData>
    <row r="1" spans="1:2" x14ac:dyDescent="0.4">
      <c r="A1" s="35" t="s">
        <v>0</v>
      </c>
    </row>
    <row r="2" spans="1:2" x14ac:dyDescent="0.4">
      <c r="A2" s="36" t="s">
        <v>1</v>
      </c>
      <c r="B2" s="27" t="s">
        <v>2</v>
      </c>
    </row>
    <row r="3" spans="1:2" x14ac:dyDescent="0.4">
      <c r="A3" s="37" t="s">
        <v>3</v>
      </c>
      <c r="B3" s="5" t="s">
        <v>4</v>
      </c>
    </row>
    <row r="4" spans="1:2" ht="37.5" x14ac:dyDescent="0.4">
      <c r="A4" s="37" t="s">
        <v>5</v>
      </c>
      <c r="B4" s="5" t="s">
        <v>6</v>
      </c>
    </row>
    <row r="5" spans="1:2" ht="37.5" x14ac:dyDescent="0.4">
      <c r="A5" s="37" t="s">
        <v>7</v>
      </c>
      <c r="B5" s="5" t="s">
        <v>8</v>
      </c>
    </row>
    <row r="6" spans="1:2" ht="37.5" x14ac:dyDescent="0.4">
      <c r="A6" s="37" t="s">
        <v>9</v>
      </c>
      <c r="B6" s="5" t="s">
        <v>10</v>
      </c>
    </row>
    <row r="7" spans="1:2" ht="93.75" x14ac:dyDescent="0.4">
      <c r="A7" s="37" t="s">
        <v>575</v>
      </c>
      <c r="B7" s="5" t="s">
        <v>12</v>
      </c>
    </row>
    <row r="8" spans="1:2" x14ac:dyDescent="0.4">
      <c r="A8" s="37" t="s">
        <v>13</v>
      </c>
      <c r="B8" s="5" t="s">
        <v>14</v>
      </c>
    </row>
    <row r="9" spans="1:2" ht="56.25" x14ac:dyDescent="0.4">
      <c r="A9" s="38" t="s">
        <v>15</v>
      </c>
      <c r="B9" s="5" t="s">
        <v>16</v>
      </c>
    </row>
    <row r="10" spans="1:2" x14ac:dyDescent="0.4">
      <c r="A10" s="37" t="s">
        <v>17</v>
      </c>
      <c r="B10" s="5" t="s">
        <v>18</v>
      </c>
    </row>
    <row r="11" spans="1:2" ht="37.5" x14ac:dyDescent="0.4">
      <c r="A11" s="37" t="s">
        <v>19</v>
      </c>
      <c r="B11" s="5" t="s">
        <v>20</v>
      </c>
    </row>
    <row r="12" spans="1:2" x14ac:dyDescent="0.4">
      <c r="A12" s="37" t="s">
        <v>21</v>
      </c>
      <c r="B12" s="5" t="s">
        <v>22</v>
      </c>
    </row>
    <row r="13" spans="1:2" x14ac:dyDescent="0.4">
      <c r="A13" s="37" t="s">
        <v>23</v>
      </c>
      <c r="B13" s="5" t="s">
        <v>24</v>
      </c>
    </row>
    <row r="14" spans="1:2" x14ac:dyDescent="0.4">
      <c r="A14" s="37" t="s">
        <v>25</v>
      </c>
      <c r="B14" s="5" t="s">
        <v>26</v>
      </c>
    </row>
    <row r="15" spans="1:2" x14ac:dyDescent="0.4">
      <c r="A15" s="37" t="s">
        <v>27</v>
      </c>
      <c r="B15" s="5" t="s">
        <v>27</v>
      </c>
    </row>
    <row r="17" spans="1:2" x14ac:dyDescent="0.4">
      <c r="A17" s="35" t="s">
        <v>28</v>
      </c>
    </row>
    <row r="18" spans="1:2" x14ac:dyDescent="0.4">
      <c r="A18" s="36" t="s">
        <v>1</v>
      </c>
      <c r="B18" s="27" t="s">
        <v>2</v>
      </c>
    </row>
    <row r="19" spans="1:2" x14ac:dyDescent="0.4">
      <c r="A19" s="37" t="s">
        <v>3</v>
      </c>
      <c r="B19" s="5" t="s">
        <v>4</v>
      </c>
    </row>
    <row r="20" spans="1:2" x14ac:dyDescent="0.4">
      <c r="A20" s="37" t="s">
        <v>13</v>
      </c>
      <c r="B20" s="5" t="s">
        <v>29</v>
      </c>
    </row>
    <row r="21" spans="1:2" x14ac:dyDescent="0.4">
      <c r="A21" s="37" t="s">
        <v>30</v>
      </c>
      <c r="B21" s="5" t="s">
        <v>31</v>
      </c>
    </row>
    <row r="22" spans="1:2" x14ac:dyDescent="0.4">
      <c r="A22" s="37" t="s">
        <v>17</v>
      </c>
      <c r="B22" s="5" t="s">
        <v>31</v>
      </c>
    </row>
    <row r="23" spans="1:2" x14ac:dyDescent="0.4">
      <c r="A23" s="37" t="s">
        <v>32</v>
      </c>
      <c r="B23" s="5" t="s">
        <v>31</v>
      </c>
    </row>
    <row r="24" spans="1:2" x14ac:dyDescent="0.4">
      <c r="A24" s="37" t="s">
        <v>11</v>
      </c>
      <c r="B24" s="5" t="s">
        <v>31</v>
      </c>
    </row>
    <row r="25" spans="1:2" x14ac:dyDescent="0.4">
      <c r="A25" s="37" t="s">
        <v>5</v>
      </c>
      <c r="B25" s="5" t="s">
        <v>31</v>
      </c>
    </row>
    <row r="26" spans="1:2" x14ac:dyDescent="0.4">
      <c r="A26" s="37" t="s">
        <v>7</v>
      </c>
      <c r="B26" s="5" t="s">
        <v>31</v>
      </c>
    </row>
    <row r="27" spans="1:2" x14ac:dyDescent="0.4">
      <c r="A27" s="37" t="s">
        <v>9</v>
      </c>
      <c r="B27" s="5" t="s">
        <v>31</v>
      </c>
    </row>
    <row r="28" spans="1:2" x14ac:dyDescent="0.4">
      <c r="A28" s="37" t="s">
        <v>21</v>
      </c>
      <c r="B28" s="5" t="s">
        <v>33</v>
      </c>
    </row>
    <row r="29" spans="1:2" x14ac:dyDescent="0.4">
      <c r="A29" s="37" t="s">
        <v>23</v>
      </c>
      <c r="B29" s="5" t="s">
        <v>34</v>
      </c>
    </row>
    <row r="30" spans="1:2" x14ac:dyDescent="0.4">
      <c r="A30" s="37" t="s">
        <v>25</v>
      </c>
      <c r="B30" s="5" t="s">
        <v>35</v>
      </c>
    </row>
    <row r="31" spans="1:2" x14ac:dyDescent="0.4">
      <c r="A31" s="37" t="s">
        <v>27</v>
      </c>
      <c r="B31" s="5" t="s">
        <v>27</v>
      </c>
    </row>
    <row r="33" spans="1:2" x14ac:dyDescent="0.4">
      <c r="A33" s="35" t="s">
        <v>36</v>
      </c>
    </row>
    <row r="34" spans="1:2" x14ac:dyDescent="0.4">
      <c r="A34" s="36" t="s">
        <v>1</v>
      </c>
      <c r="B34" s="27" t="s">
        <v>2</v>
      </c>
    </row>
    <row r="35" spans="1:2" x14ac:dyDescent="0.4">
      <c r="A35" s="37" t="s">
        <v>37</v>
      </c>
      <c r="B35" s="5" t="s">
        <v>38</v>
      </c>
    </row>
    <row r="36" spans="1:2" x14ac:dyDescent="0.4">
      <c r="A36" s="37" t="s">
        <v>39</v>
      </c>
      <c r="B36" s="5" t="s">
        <v>40</v>
      </c>
    </row>
    <row r="37" spans="1:2" x14ac:dyDescent="0.4">
      <c r="A37" s="37" t="s">
        <v>41</v>
      </c>
      <c r="B37" s="5" t="s">
        <v>42</v>
      </c>
    </row>
    <row r="38" spans="1:2" x14ac:dyDescent="0.4">
      <c r="A38" s="37" t="s">
        <v>43</v>
      </c>
      <c r="B38" s="5" t="s">
        <v>44</v>
      </c>
    </row>
    <row r="39" spans="1:2" x14ac:dyDescent="0.4">
      <c r="A39" s="37" t="s">
        <v>45</v>
      </c>
      <c r="B39" s="5" t="s">
        <v>46</v>
      </c>
    </row>
    <row r="40" spans="1:2" x14ac:dyDescent="0.4">
      <c r="A40" s="37" t="s">
        <v>47</v>
      </c>
      <c r="B40" s="5" t="s">
        <v>48</v>
      </c>
    </row>
    <row r="41" spans="1:2" x14ac:dyDescent="0.4">
      <c r="A41" s="37" t="s">
        <v>7</v>
      </c>
      <c r="B41" s="5" t="s">
        <v>49</v>
      </c>
    </row>
    <row r="42" spans="1:2" x14ac:dyDescent="0.4">
      <c r="A42" s="37" t="s">
        <v>9</v>
      </c>
      <c r="B42" s="5" t="s">
        <v>50</v>
      </c>
    </row>
    <row r="44" spans="1:2" x14ac:dyDescent="0.4">
      <c r="A44" s="35" t="s">
        <v>51</v>
      </c>
    </row>
    <row r="45" spans="1:2" x14ac:dyDescent="0.4">
      <c r="A45" s="36" t="s">
        <v>1</v>
      </c>
      <c r="B45" s="27" t="s">
        <v>2</v>
      </c>
    </row>
    <row r="46" spans="1:2" x14ac:dyDescent="0.4">
      <c r="A46" s="37" t="s">
        <v>52</v>
      </c>
      <c r="B46" s="5" t="s">
        <v>53</v>
      </c>
    </row>
    <row r="47" spans="1:2" x14ac:dyDescent="0.4">
      <c r="A47" s="37" t="s">
        <v>54</v>
      </c>
      <c r="B47" s="5" t="s">
        <v>55</v>
      </c>
    </row>
    <row r="48" spans="1:2" ht="37.5" x14ac:dyDescent="0.4">
      <c r="A48" s="37" t="s">
        <v>56</v>
      </c>
      <c r="B48" s="5" t="s">
        <v>57</v>
      </c>
    </row>
  </sheetData>
  <phoneticPr fontId="1"/>
  <pageMargins left="0.7" right="0.7" top="0.75" bottom="0.75" header="0.3" footer="0.3"/>
  <pageSetup paperSize="9" orientation="portrait" horizontalDpi="4294967293"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7277CD-7852-4E07-A9DC-589837648F50}">
  <dimension ref="A1:O106"/>
  <sheetViews>
    <sheetView topLeftCell="D1" zoomScaleNormal="100" workbookViewId="0">
      <selection activeCell="A7" sqref="A7"/>
    </sheetView>
  </sheetViews>
  <sheetFormatPr defaultRowHeight="22.5" customHeight="1" x14ac:dyDescent="0.4"/>
  <cols>
    <col min="1" max="1" width="4" style="8" customWidth="1"/>
    <col min="2" max="2" width="18.125" style="12" bestFit="1" customWidth="1"/>
    <col min="3" max="3" width="23.875" style="12" customWidth="1"/>
    <col min="4" max="4" width="29.5" style="12" customWidth="1"/>
    <col min="5" max="5" width="11" style="12" bestFit="1" customWidth="1"/>
    <col min="6" max="6" width="10.875" style="8" bestFit="1" customWidth="1"/>
    <col min="7" max="8" width="11" style="12" customWidth="1"/>
    <col min="9" max="9" width="30.75" style="8" customWidth="1"/>
    <col min="10" max="10" width="96" style="8" customWidth="1"/>
    <col min="11" max="11" width="23.75" style="13" customWidth="1"/>
    <col min="12" max="12" width="10.5" style="8" bestFit="1" customWidth="1"/>
    <col min="13" max="14" width="7.5" style="8" bestFit="1" customWidth="1"/>
    <col min="15" max="15" width="11.25" style="8" bestFit="1" customWidth="1"/>
    <col min="16" max="16384" width="9" style="8"/>
  </cols>
  <sheetData>
    <row r="1" spans="1:15" ht="22.5" customHeight="1" x14ac:dyDescent="0.4">
      <c r="A1" s="7" t="s">
        <v>58</v>
      </c>
      <c r="B1" s="7" t="s">
        <v>5</v>
      </c>
      <c r="C1" s="7" t="s">
        <v>7</v>
      </c>
      <c r="D1" s="7" t="s">
        <v>9</v>
      </c>
      <c r="E1" s="7" t="s">
        <v>11</v>
      </c>
      <c r="F1" s="7" t="s">
        <v>13</v>
      </c>
      <c r="G1" s="7" t="s">
        <v>598</v>
      </c>
      <c r="H1" s="7" t="s">
        <v>599</v>
      </c>
      <c r="I1" s="7" t="s">
        <v>30</v>
      </c>
      <c r="J1" s="7" t="s">
        <v>17</v>
      </c>
      <c r="K1" s="7" t="s">
        <v>19</v>
      </c>
      <c r="L1" s="7" t="s">
        <v>21</v>
      </c>
      <c r="M1" s="7" t="s">
        <v>23</v>
      </c>
      <c r="N1" s="7" t="s">
        <v>25</v>
      </c>
      <c r="O1" s="7" t="s">
        <v>27</v>
      </c>
    </row>
    <row r="2" spans="1:15" ht="22.5" customHeight="1" x14ac:dyDescent="0.4">
      <c r="A2" s="9">
        <v>1</v>
      </c>
      <c r="B2" s="79" t="s">
        <v>59</v>
      </c>
      <c r="C2" s="79" t="s">
        <v>60</v>
      </c>
      <c r="D2" s="79" t="s">
        <v>61</v>
      </c>
      <c r="E2" s="79" t="s">
        <v>62</v>
      </c>
      <c r="F2" s="9" t="s">
        <v>63</v>
      </c>
      <c r="G2" s="58"/>
      <c r="H2" s="58"/>
      <c r="I2" s="9" t="s">
        <v>64</v>
      </c>
      <c r="J2" s="9" t="s">
        <v>65</v>
      </c>
      <c r="K2" s="10" t="s">
        <v>66</v>
      </c>
      <c r="L2" s="15">
        <v>44286</v>
      </c>
      <c r="M2" s="9"/>
      <c r="N2" s="9"/>
      <c r="O2" s="15">
        <v>44286</v>
      </c>
    </row>
    <row r="3" spans="1:15" ht="22.5" customHeight="1" x14ac:dyDescent="0.4">
      <c r="A3" s="9">
        <v>2</v>
      </c>
      <c r="B3" s="79"/>
      <c r="C3" s="79"/>
      <c r="D3" s="79"/>
      <c r="E3" s="79"/>
      <c r="F3" s="9" t="s">
        <v>67</v>
      </c>
      <c r="G3" s="58"/>
      <c r="H3" s="58"/>
      <c r="I3" s="9" t="s">
        <v>68</v>
      </c>
      <c r="J3" s="9" t="s">
        <v>69</v>
      </c>
      <c r="K3" s="10" t="s">
        <v>70</v>
      </c>
      <c r="L3" s="15">
        <v>44286</v>
      </c>
      <c r="M3" s="9"/>
      <c r="N3" s="9"/>
      <c r="O3" s="15">
        <v>44286</v>
      </c>
    </row>
    <row r="4" spans="1:15" ht="22.5" customHeight="1" x14ac:dyDescent="0.4">
      <c r="A4" s="9">
        <v>3</v>
      </c>
      <c r="B4" s="79"/>
      <c r="C4" s="79"/>
      <c r="D4" s="79"/>
      <c r="E4" s="79"/>
      <c r="F4" s="9" t="s">
        <v>71</v>
      </c>
      <c r="G4" s="58"/>
      <c r="H4" s="58"/>
      <c r="I4" s="9" t="s">
        <v>72</v>
      </c>
      <c r="J4" s="9" t="s">
        <v>73</v>
      </c>
      <c r="K4" s="10" t="s">
        <v>70</v>
      </c>
      <c r="L4" s="15">
        <v>44286</v>
      </c>
      <c r="M4" s="9"/>
      <c r="N4" s="9"/>
      <c r="O4" s="15">
        <v>44286</v>
      </c>
    </row>
    <row r="5" spans="1:15" ht="22.5" customHeight="1" x14ac:dyDescent="0.4">
      <c r="A5" s="9">
        <v>4</v>
      </c>
      <c r="B5" s="79"/>
      <c r="C5" s="79"/>
      <c r="D5" s="79"/>
      <c r="E5" s="79"/>
      <c r="F5" s="9" t="s">
        <v>74</v>
      </c>
      <c r="G5" s="58"/>
      <c r="H5" s="58"/>
      <c r="I5" s="9" t="s">
        <v>75</v>
      </c>
      <c r="J5" s="9" t="s">
        <v>76</v>
      </c>
      <c r="K5" s="10" t="s">
        <v>70</v>
      </c>
      <c r="L5" s="15">
        <v>44286</v>
      </c>
      <c r="M5" s="9"/>
      <c r="N5" s="9"/>
      <c r="O5" s="15">
        <v>44286</v>
      </c>
    </row>
    <row r="6" spans="1:15" ht="22.5" customHeight="1" x14ac:dyDescent="0.4">
      <c r="A6" s="9">
        <v>5</v>
      </c>
      <c r="B6" s="79"/>
      <c r="C6" s="79"/>
      <c r="D6" s="79"/>
      <c r="E6" s="79"/>
      <c r="F6" s="9" t="s">
        <v>77</v>
      </c>
      <c r="G6" s="58"/>
      <c r="H6" s="58"/>
      <c r="I6" s="9" t="s">
        <v>78</v>
      </c>
      <c r="J6" s="9" t="s">
        <v>79</v>
      </c>
      <c r="K6" s="10" t="s">
        <v>70</v>
      </c>
      <c r="L6" s="15">
        <v>44286</v>
      </c>
      <c r="M6" s="9"/>
      <c r="N6" s="9"/>
      <c r="O6" s="15">
        <v>44286</v>
      </c>
    </row>
    <row r="7" spans="1:15" ht="22.5" customHeight="1" x14ac:dyDescent="0.4">
      <c r="A7" s="9">
        <v>6</v>
      </c>
      <c r="B7" s="79"/>
      <c r="C7" s="79"/>
      <c r="D7" s="79"/>
      <c r="E7" s="79"/>
      <c r="F7" s="9" t="s">
        <v>80</v>
      </c>
      <c r="G7" s="58" t="s">
        <v>580</v>
      </c>
      <c r="H7" s="58"/>
      <c r="I7" s="9" t="s">
        <v>81</v>
      </c>
      <c r="J7" s="9" t="s">
        <v>82</v>
      </c>
      <c r="K7" s="10" t="s">
        <v>70</v>
      </c>
      <c r="L7" s="15">
        <v>44286</v>
      </c>
      <c r="M7" s="9"/>
      <c r="N7" s="9"/>
      <c r="O7" s="15">
        <v>44286</v>
      </c>
    </row>
    <row r="8" spans="1:15" ht="22.5" customHeight="1" x14ac:dyDescent="0.4">
      <c r="A8" s="9">
        <v>7</v>
      </c>
      <c r="B8" s="79"/>
      <c r="C8" s="79"/>
      <c r="D8" s="79"/>
      <c r="E8" s="79"/>
      <c r="F8" s="9" t="s">
        <v>83</v>
      </c>
      <c r="G8" s="58"/>
      <c r="H8" s="58"/>
      <c r="I8" s="9" t="s">
        <v>84</v>
      </c>
      <c r="J8" s="9" t="s">
        <v>85</v>
      </c>
      <c r="K8" s="10" t="s">
        <v>70</v>
      </c>
      <c r="L8" s="15">
        <v>44286</v>
      </c>
      <c r="M8" s="9"/>
      <c r="N8" s="9"/>
      <c r="O8" s="15">
        <v>44286</v>
      </c>
    </row>
    <row r="9" spans="1:15" ht="22.5" customHeight="1" x14ac:dyDescent="0.4">
      <c r="A9" s="9">
        <v>8</v>
      </c>
      <c r="B9" s="79"/>
      <c r="C9" s="79"/>
      <c r="D9" s="79"/>
      <c r="E9" s="79"/>
      <c r="F9" s="9" t="s">
        <v>86</v>
      </c>
      <c r="G9" s="58"/>
      <c r="H9" s="58"/>
      <c r="I9" s="9" t="s">
        <v>87</v>
      </c>
      <c r="J9" s="9" t="s">
        <v>88</v>
      </c>
      <c r="K9" s="10" t="s">
        <v>70</v>
      </c>
      <c r="L9" s="15">
        <v>44286</v>
      </c>
      <c r="M9" s="9"/>
      <c r="N9" s="9"/>
      <c r="O9" s="15">
        <v>44286</v>
      </c>
    </row>
    <row r="10" spans="1:15" ht="22.5" customHeight="1" x14ac:dyDescent="0.4">
      <c r="A10" s="9">
        <v>9</v>
      </c>
      <c r="B10" s="79"/>
      <c r="C10" s="79"/>
      <c r="D10" s="79"/>
      <c r="E10" s="79"/>
      <c r="F10" s="9" t="s">
        <v>89</v>
      </c>
      <c r="G10" s="58"/>
      <c r="H10" s="58"/>
      <c r="I10" s="9" t="s">
        <v>90</v>
      </c>
      <c r="J10" s="9" t="s">
        <v>91</v>
      </c>
      <c r="K10" s="10" t="s">
        <v>70</v>
      </c>
      <c r="L10" s="15">
        <v>44286</v>
      </c>
      <c r="M10" s="9"/>
      <c r="N10" s="9"/>
      <c r="O10" s="15">
        <v>44286</v>
      </c>
    </row>
    <row r="11" spans="1:15" ht="22.5" customHeight="1" x14ac:dyDescent="0.4">
      <c r="A11" s="9">
        <v>10</v>
      </c>
      <c r="B11" s="79"/>
      <c r="C11" s="79"/>
      <c r="D11" s="79"/>
      <c r="E11" s="79"/>
      <c r="F11" s="9" t="s">
        <v>92</v>
      </c>
      <c r="G11" s="58"/>
      <c r="H11" s="58"/>
      <c r="I11" s="9" t="s">
        <v>93</v>
      </c>
      <c r="J11" s="9" t="s">
        <v>94</v>
      </c>
      <c r="K11" s="10" t="s">
        <v>70</v>
      </c>
      <c r="L11" s="15">
        <v>44286</v>
      </c>
      <c r="M11" s="9"/>
      <c r="N11" s="9"/>
      <c r="O11" s="15">
        <v>44286</v>
      </c>
    </row>
    <row r="12" spans="1:15" ht="22.5" customHeight="1" x14ac:dyDescent="0.4">
      <c r="A12" s="9">
        <v>11</v>
      </c>
      <c r="B12" s="79"/>
      <c r="C12" s="79"/>
      <c r="D12" s="79"/>
      <c r="E12" s="79"/>
      <c r="F12" s="9" t="s">
        <v>95</v>
      </c>
      <c r="G12" s="58">
        <v>6.7</v>
      </c>
      <c r="H12" s="58"/>
      <c r="I12" s="9" t="s">
        <v>96</v>
      </c>
      <c r="J12" s="9" t="s">
        <v>97</v>
      </c>
      <c r="K12" s="10" t="s">
        <v>70</v>
      </c>
      <c r="L12" s="15">
        <v>44286</v>
      </c>
      <c r="M12" s="9"/>
      <c r="N12" s="9"/>
      <c r="O12" s="15">
        <v>44286</v>
      </c>
    </row>
    <row r="13" spans="1:15" ht="22.5" customHeight="1" x14ac:dyDescent="0.4">
      <c r="A13" s="9">
        <v>12</v>
      </c>
      <c r="B13" s="79"/>
      <c r="C13" s="79"/>
      <c r="D13" s="79"/>
      <c r="E13" s="79"/>
      <c r="F13" s="9" t="s">
        <v>98</v>
      </c>
      <c r="G13" s="58"/>
      <c r="H13" s="58"/>
      <c r="I13" s="9" t="s">
        <v>99</v>
      </c>
      <c r="J13" s="9" t="s">
        <v>100</v>
      </c>
      <c r="K13" s="10" t="s">
        <v>70</v>
      </c>
      <c r="L13" s="15">
        <v>44286</v>
      </c>
      <c r="M13" s="9"/>
      <c r="N13" s="9"/>
      <c r="O13" s="15">
        <v>44286</v>
      </c>
    </row>
    <row r="14" spans="1:15" ht="22.5" customHeight="1" x14ac:dyDescent="0.4">
      <c r="A14" s="9">
        <v>13</v>
      </c>
      <c r="B14" s="79"/>
      <c r="C14" s="79"/>
      <c r="D14" s="79"/>
      <c r="E14" s="79"/>
      <c r="F14" s="9" t="s">
        <v>101</v>
      </c>
      <c r="G14" s="58"/>
      <c r="H14" s="58"/>
      <c r="I14" s="9" t="s">
        <v>102</v>
      </c>
      <c r="J14" s="9" t="s">
        <v>103</v>
      </c>
      <c r="K14" s="10" t="s">
        <v>70</v>
      </c>
      <c r="L14" s="15">
        <v>44286</v>
      </c>
      <c r="M14" s="9"/>
      <c r="N14" s="9"/>
      <c r="O14" s="15">
        <v>44286</v>
      </c>
    </row>
    <row r="15" spans="1:15" ht="22.5" customHeight="1" x14ac:dyDescent="0.4">
      <c r="A15" s="9">
        <v>14</v>
      </c>
      <c r="B15" s="79"/>
      <c r="C15" s="79"/>
      <c r="D15" s="79"/>
      <c r="E15" s="79"/>
      <c r="F15" s="9" t="s">
        <v>104</v>
      </c>
      <c r="G15" s="58"/>
      <c r="H15" s="58"/>
      <c r="I15" s="9" t="s">
        <v>105</v>
      </c>
      <c r="J15" s="9" t="s">
        <v>106</v>
      </c>
      <c r="K15" s="10" t="s">
        <v>70</v>
      </c>
      <c r="L15" s="15">
        <v>44286</v>
      </c>
      <c r="M15" s="9"/>
      <c r="N15" s="9"/>
      <c r="O15" s="15">
        <v>44286</v>
      </c>
    </row>
    <row r="16" spans="1:15" ht="22.5" customHeight="1" x14ac:dyDescent="0.4">
      <c r="A16" s="9">
        <v>15</v>
      </c>
      <c r="B16" s="79"/>
      <c r="C16" s="79"/>
      <c r="D16" s="79"/>
      <c r="E16" s="79"/>
      <c r="F16" s="9" t="s">
        <v>107</v>
      </c>
      <c r="G16" s="58">
        <v>6.7</v>
      </c>
      <c r="H16" s="58"/>
      <c r="I16" s="9" t="s">
        <v>108</v>
      </c>
      <c r="J16" s="9" t="s">
        <v>109</v>
      </c>
      <c r="K16" s="10" t="s">
        <v>70</v>
      </c>
      <c r="L16" s="15">
        <v>44286</v>
      </c>
      <c r="M16" s="9"/>
      <c r="N16" s="9"/>
      <c r="O16" s="15">
        <v>44286</v>
      </c>
    </row>
    <row r="17" spans="1:15" ht="22.5" customHeight="1" x14ac:dyDescent="0.4">
      <c r="A17" s="9">
        <v>16</v>
      </c>
      <c r="B17" s="79"/>
      <c r="C17" s="79"/>
      <c r="D17" s="79"/>
      <c r="E17" s="79"/>
      <c r="F17" s="9" t="s">
        <v>110</v>
      </c>
      <c r="G17" s="58">
        <v>6.7</v>
      </c>
      <c r="H17" s="58"/>
      <c r="I17" s="9" t="s">
        <v>111</v>
      </c>
      <c r="J17" s="9" t="s">
        <v>112</v>
      </c>
      <c r="K17" s="10" t="s">
        <v>70</v>
      </c>
      <c r="L17" s="15">
        <v>44286</v>
      </c>
      <c r="M17" s="9"/>
      <c r="N17" s="9"/>
      <c r="O17" s="15">
        <v>44286</v>
      </c>
    </row>
    <row r="18" spans="1:15" ht="22.5" customHeight="1" x14ac:dyDescent="0.4">
      <c r="A18" s="9">
        <v>17</v>
      </c>
      <c r="B18" s="79"/>
      <c r="C18" s="79"/>
      <c r="D18" s="79"/>
      <c r="E18" s="79"/>
      <c r="F18" s="9" t="s">
        <v>113</v>
      </c>
      <c r="G18" s="58"/>
      <c r="H18" s="58"/>
      <c r="I18" s="9" t="s">
        <v>114</v>
      </c>
      <c r="J18" s="9" t="s">
        <v>115</v>
      </c>
      <c r="K18" s="10" t="s">
        <v>70</v>
      </c>
      <c r="L18" s="15">
        <v>44286</v>
      </c>
      <c r="M18" s="9"/>
      <c r="N18" s="9"/>
      <c r="O18" s="15">
        <v>44286</v>
      </c>
    </row>
    <row r="19" spans="1:15" ht="22.5" customHeight="1" x14ac:dyDescent="0.4">
      <c r="A19" s="9">
        <v>18</v>
      </c>
      <c r="B19" s="79"/>
      <c r="C19" s="79"/>
      <c r="D19" s="79"/>
      <c r="E19" s="79"/>
      <c r="F19" s="9" t="s">
        <v>116</v>
      </c>
      <c r="G19" s="58"/>
      <c r="H19" s="58"/>
      <c r="I19" s="9" t="s">
        <v>117</v>
      </c>
      <c r="J19" s="9" t="s">
        <v>118</v>
      </c>
      <c r="K19" s="10" t="s">
        <v>70</v>
      </c>
      <c r="L19" s="15">
        <v>44286</v>
      </c>
      <c r="M19" s="9"/>
      <c r="N19" s="9"/>
      <c r="O19" s="15">
        <v>44286</v>
      </c>
    </row>
    <row r="20" spans="1:15" ht="22.5" customHeight="1" x14ac:dyDescent="0.4">
      <c r="A20" s="9">
        <v>19</v>
      </c>
      <c r="B20" s="79"/>
      <c r="C20" s="79"/>
      <c r="D20" s="79"/>
      <c r="E20" s="79"/>
      <c r="F20" s="9" t="s">
        <v>119</v>
      </c>
      <c r="G20" s="58"/>
      <c r="H20" s="58"/>
      <c r="I20" s="9" t="s">
        <v>120</v>
      </c>
      <c r="J20" s="9" t="s">
        <v>121</v>
      </c>
      <c r="K20" s="10" t="s">
        <v>70</v>
      </c>
      <c r="L20" s="15">
        <v>44286</v>
      </c>
      <c r="M20" s="9"/>
      <c r="N20" s="9"/>
      <c r="O20" s="15">
        <v>44286</v>
      </c>
    </row>
    <row r="21" spans="1:15" ht="22.5" customHeight="1" x14ac:dyDescent="0.4">
      <c r="A21" s="9">
        <v>20</v>
      </c>
      <c r="B21" s="79"/>
      <c r="C21" s="79"/>
      <c r="D21" s="79"/>
      <c r="E21" s="79"/>
      <c r="F21" s="9" t="s">
        <v>122</v>
      </c>
      <c r="G21" s="58"/>
      <c r="H21" s="58"/>
      <c r="I21" s="9" t="s">
        <v>123</v>
      </c>
      <c r="J21" s="9" t="s">
        <v>124</v>
      </c>
      <c r="K21" s="10" t="s">
        <v>70</v>
      </c>
      <c r="L21" s="15">
        <v>44286</v>
      </c>
      <c r="M21" s="9"/>
      <c r="N21" s="9"/>
      <c r="O21" s="15">
        <v>44286</v>
      </c>
    </row>
    <row r="22" spans="1:15" ht="22.5" customHeight="1" x14ac:dyDescent="0.4">
      <c r="A22" s="9">
        <v>21</v>
      </c>
      <c r="B22" s="79"/>
      <c r="C22" s="79"/>
      <c r="D22" s="79"/>
      <c r="E22" s="79"/>
      <c r="F22" s="9" t="s">
        <v>125</v>
      </c>
      <c r="G22" s="58">
        <v>6.7</v>
      </c>
      <c r="H22" s="58"/>
      <c r="I22" s="9" t="s">
        <v>126</v>
      </c>
      <c r="J22" s="9" t="s">
        <v>127</v>
      </c>
      <c r="K22" s="10" t="s">
        <v>70</v>
      </c>
      <c r="L22" s="15">
        <v>44286</v>
      </c>
      <c r="M22" s="9"/>
      <c r="N22" s="9"/>
      <c r="O22" s="15">
        <v>44286</v>
      </c>
    </row>
    <row r="23" spans="1:15" ht="22.5" customHeight="1" x14ac:dyDescent="0.4">
      <c r="A23" s="9">
        <v>22</v>
      </c>
      <c r="B23" s="79"/>
      <c r="C23" s="79"/>
      <c r="D23" s="79"/>
      <c r="E23" s="79"/>
      <c r="F23" s="9" t="s">
        <v>128</v>
      </c>
      <c r="G23" s="58"/>
      <c r="H23" s="58"/>
      <c r="I23" s="9" t="s">
        <v>129</v>
      </c>
      <c r="J23" s="9" t="s">
        <v>130</v>
      </c>
      <c r="K23" s="10" t="s">
        <v>70</v>
      </c>
      <c r="L23" s="15">
        <v>44286</v>
      </c>
      <c r="M23" s="9"/>
      <c r="N23" s="9"/>
      <c r="O23" s="15">
        <v>44286</v>
      </c>
    </row>
    <row r="24" spans="1:15" ht="22.5" customHeight="1" x14ac:dyDescent="0.4">
      <c r="A24" s="9">
        <v>23</v>
      </c>
      <c r="B24" s="79"/>
      <c r="C24" s="79"/>
      <c r="D24" s="79"/>
      <c r="E24" s="79"/>
      <c r="F24" s="9" t="s">
        <v>131</v>
      </c>
      <c r="G24" s="58"/>
      <c r="H24" s="58"/>
      <c r="I24" s="9" t="s">
        <v>132</v>
      </c>
      <c r="J24" s="9" t="s">
        <v>133</v>
      </c>
      <c r="K24" s="10" t="s">
        <v>70</v>
      </c>
      <c r="L24" s="15">
        <v>44286</v>
      </c>
      <c r="M24" s="9"/>
      <c r="N24" s="9"/>
      <c r="O24" s="15">
        <v>44286</v>
      </c>
    </row>
    <row r="25" spans="1:15" ht="22.5" customHeight="1" x14ac:dyDescent="0.4">
      <c r="A25" s="9">
        <v>24</v>
      </c>
      <c r="B25" s="79"/>
      <c r="C25" s="79"/>
      <c r="D25" s="79"/>
      <c r="E25" s="79"/>
      <c r="F25" s="9" t="s">
        <v>134</v>
      </c>
      <c r="G25" s="58" t="s">
        <v>576</v>
      </c>
      <c r="H25" s="58"/>
      <c r="I25" s="9" t="s">
        <v>135</v>
      </c>
      <c r="J25" s="9" t="s">
        <v>136</v>
      </c>
      <c r="K25" s="10" t="s">
        <v>70</v>
      </c>
      <c r="L25" s="15">
        <v>44286</v>
      </c>
      <c r="M25" s="9"/>
      <c r="N25" s="9"/>
      <c r="O25" s="15">
        <v>44286</v>
      </c>
    </row>
    <row r="26" spans="1:15" ht="22.5" customHeight="1" x14ac:dyDescent="0.4">
      <c r="A26" s="9">
        <v>25</v>
      </c>
      <c r="B26" s="79"/>
      <c r="C26" s="79"/>
      <c r="D26" s="79"/>
      <c r="E26" s="79"/>
      <c r="F26" s="9" t="s">
        <v>137</v>
      </c>
      <c r="G26" s="58" t="s">
        <v>576</v>
      </c>
      <c r="H26" s="58" t="s">
        <v>615</v>
      </c>
      <c r="I26" s="9" t="s">
        <v>138</v>
      </c>
      <c r="J26" s="9" t="s">
        <v>139</v>
      </c>
      <c r="K26" s="10" t="s">
        <v>70</v>
      </c>
      <c r="L26" s="15">
        <v>44286</v>
      </c>
      <c r="M26" s="9"/>
      <c r="N26" s="9"/>
      <c r="O26" s="15">
        <v>44286</v>
      </c>
    </row>
    <row r="27" spans="1:15" ht="22.5" customHeight="1" x14ac:dyDescent="0.4">
      <c r="A27" s="9">
        <v>26</v>
      </c>
      <c r="B27" s="79"/>
      <c r="C27" s="79"/>
      <c r="D27" s="79"/>
      <c r="E27" s="79"/>
      <c r="F27" s="9" t="s">
        <v>140</v>
      </c>
      <c r="G27" s="58"/>
      <c r="H27" s="58"/>
      <c r="I27" s="9" t="s">
        <v>141</v>
      </c>
      <c r="J27" s="9" t="s">
        <v>142</v>
      </c>
      <c r="K27" s="10" t="s">
        <v>70</v>
      </c>
      <c r="L27" s="15">
        <v>44286</v>
      </c>
      <c r="M27" s="9"/>
      <c r="N27" s="9"/>
      <c r="O27" s="15">
        <v>44286</v>
      </c>
    </row>
    <row r="28" spans="1:15" ht="22.5" customHeight="1" x14ac:dyDescent="0.4">
      <c r="A28" s="9">
        <v>27</v>
      </c>
      <c r="B28" s="79"/>
      <c r="C28" s="79"/>
      <c r="D28" s="79"/>
      <c r="E28" s="79"/>
      <c r="F28" s="9" t="s">
        <v>143</v>
      </c>
      <c r="G28" s="58"/>
      <c r="H28" s="58"/>
      <c r="I28" s="9" t="s">
        <v>144</v>
      </c>
      <c r="J28" s="9" t="s">
        <v>145</v>
      </c>
      <c r="K28" s="10" t="s">
        <v>70</v>
      </c>
      <c r="L28" s="15">
        <v>44286</v>
      </c>
      <c r="M28" s="9"/>
      <c r="N28" s="9"/>
      <c r="O28" s="15">
        <v>44286</v>
      </c>
    </row>
    <row r="29" spans="1:15" ht="22.5" customHeight="1" x14ac:dyDescent="0.4">
      <c r="A29" s="9">
        <v>28</v>
      </c>
      <c r="B29" s="79"/>
      <c r="C29" s="79"/>
      <c r="D29" s="79"/>
      <c r="E29" s="79"/>
      <c r="F29" s="9" t="s">
        <v>146</v>
      </c>
      <c r="G29" s="58"/>
      <c r="H29" s="58"/>
      <c r="I29" s="9" t="s">
        <v>147</v>
      </c>
      <c r="J29" s="9" t="s">
        <v>148</v>
      </c>
      <c r="K29" s="10" t="s">
        <v>70</v>
      </c>
      <c r="L29" s="15">
        <v>44286</v>
      </c>
      <c r="M29" s="9"/>
      <c r="N29" s="9"/>
      <c r="O29" s="15">
        <v>44286</v>
      </c>
    </row>
    <row r="30" spans="1:15" ht="22.5" customHeight="1" x14ac:dyDescent="0.4">
      <c r="A30" s="9">
        <v>29</v>
      </c>
      <c r="B30" s="79"/>
      <c r="C30" s="79"/>
      <c r="D30" s="79"/>
      <c r="E30" s="79"/>
      <c r="F30" s="9" t="s">
        <v>149</v>
      </c>
      <c r="G30" s="58"/>
      <c r="H30" s="58"/>
      <c r="I30" s="9" t="s">
        <v>150</v>
      </c>
      <c r="J30" s="9" t="s">
        <v>151</v>
      </c>
      <c r="K30" s="10" t="s">
        <v>70</v>
      </c>
      <c r="L30" s="15">
        <v>44286</v>
      </c>
      <c r="M30" s="9"/>
      <c r="N30" s="9"/>
      <c r="O30" s="15">
        <v>44286</v>
      </c>
    </row>
    <row r="31" spans="1:15" ht="22.5" customHeight="1" x14ac:dyDescent="0.4">
      <c r="A31" s="9">
        <v>30</v>
      </c>
      <c r="B31" s="79" t="s">
        <v>152</v>
      </c>
      <c r="C31" s="58" t="s">
        <v>153</v>
      </c>
      <c r="D31" s="58" t="s">
        <v>61</v>
      </c>
      <c r="E31" s="81" t="s">
        <v>154</v>
      </c>
      <c r="F31" s="9" t="s">
        <v>155</v>
      </c>
      <c r="G31" s="59" t="s">
        <v>580</v>
      </c>
      <c r="H31" s="59"/>
      <c r="I31" s="9" t="s">
        <v>156</v>
      </c>
      <c r="J31" s="9" t="s">
        <v>157</v>
      </c>
      <c r="K31" s="58" t="s">
        <v>158</v>
      </c>
      <c r="L31" s="15">
        <v>44286</v>
      </c>
      <c r="M31" s="9"/>
      <c r="N31" s="9"/>
      <c r="O31" s="15">
        <v>44286</v>
      </c>
    </row>
    <row r="32" spans="1:15" ht="22.5" customHeight="1" x14ac:dyDescent="0.4">
      <c r="A32" s="9">
        <v>31</v>
      </c>
      <c r="B32" s="79"/>
      <c r="C32" s="58" t="s">
        <v>159</v>
      </c>
      <c r="D32" s="58" t="s">
        <v>61</v>
      </c>
      <c r="E32" s="82"/>
      <c r="F32" s="9" t="s">
        <v>160</v>
      </c>
      <c r="G32" s="60" t="s">
        <v>582</v>
      </c>
      <c r="H32" s="60"/>
      <c r="I32" s="9" t="s">
        <v>161</v>
      </c>
      <c r="J32" s="9" t="s">
        <v>162</v>
      </c>
      <c r="K32" s="58" t="s">
        <v>158</v>
      </c>
      <c r="L32" s="15">
        <v>44286</v>
      </c>
      <c r="M32" s="9"/>
      <c r="N32" s="9"/>
      <c r="O32" s="15">
        <v>44286</v>
      </c>
    </row>
    <row r="33" spans="1:15" ht="22.5" customHeight="1" x14ac:dyDescent="0.4">
      <c r="A33" s="9">
        <v>32</v>
      </c>
      <c r="B33" s="79"/>
      <c r="C33" s="58" t="s">
        <v>163</v>
      </c>
      <c r="D33" s="58" t="s">
        <v>61</v>
      </c>
      <c r="E33" s="82"/>
      <c r="F33" s="9" t="s">
        <v>164</v>
      </c>
      <c r="G33" s="60" t="s">
        <v>576</v>
      </c>
      <c r="H33" s="60" t="s">
        <v>610</v>
      </c>
      <c r="I33" s="9" t="s">
        <v>165</v>
      </c>
      <c r="J33" s="9" t="s">
        <v>166</v>
      </c>
      <c r="K33" s="58" t="s">
        <v>158</v>
      </c>
      <c r="L33" s="15">
        <v>44286</v>
      </c>
      <c r="M33" s="9"/>
      <c r="N33" s="9"/>
      <c r="O33" s="15">
        <v>44286</v>
      </c>
    </row>
    <row r="34" spans="1:15" ht="22.5" customHeight="1" x14ac:dyDescent="0.4">
      <c r="A34" s="9">
        <v>33</v>
      </c>
      <c r="B34" s="79" t="s">
        <v>167</v>
      </c>
      <c r="C34" s="58" t="s">
        <v>168</v>
      </c>
      <c r="D34" s="58" t="s">
        <v>61</v>
      </c>
      <c r="E34" s="82"/>
      <c r="F34" s="9" t="s">
        <v>169</v>
      </c>
      <c r="G34" s="60" t="s">
        <v>581</v>
      </c>
      <c r="H34" s="60"/>
      <c r="I34" s="9" t="s">
        <v>170</v>
      </c>
      <c r="J34" s="9" t="s">
        <v>171</v>
      </c>
      <c r="K34" s="16" t="s">
        <v>172</v>
      </c>
      <c r="L34" s="15">
        <v>44286</v>
      </c>
      <c r="M34" s="9"/>
      <c r="N34" s="9"/>
      <c r="O34" s="15">
        <v>44286</v>
      </c>
    </row>
    <row r="35" spans="1:15" ht="22.5" customHeight="1" x14ac:dyDescent="0.4">
      <c r="A35" s="9">
        <v>34</v>
      </c>
      <c r="B35" s="79"/>
      <c r="C35" s="79" t="s">
        <v>173</v>
      </c>
      <c r="D35" s="80" t="s">
        <v>61</v>
      </c>
      <c r="E35" s="82"/>
      <c r="F35" s="9" t="s">
        <v>174</v>
      </c>
      <c r="G35" s="60" t="s">
        <v>583</v>
      </c>
      <c r="H35" s="60">
        <v>1.4</v>
      </c>
      <c r="I35" s="9" t="s">
        <v>175</v>
      </c>
      <c r="J35" s="9" t="s">
        <v>176</v>
      </c>
      <c r="K35" s="17" t="s">
        <v>177</v>
      </c>
      <c r="L35" s="15">
        <v>44286</v>
      </c>
      <c r="M35" s="9"/>
      <c r="N35" s="9"/>
      <c r="O35" s="15">
        <v>44286</v>
      </c>
    </row>
    <row r="36" spans="1:15" ht="22.5" customHeight="1" x14ac:dyDescent="0.4">
      <c r="A36" s="9">
        <v>35</v>
      </c>
      <c r="B36" s="79"/>
      <c r="C36" s="79"/>
      <c r="D36" s="80"/>
      <c r="E36" s="82"/>
      <c r="F36" s="9" t="s">
        <v>178</v>
      </c>
      <c r="G36" s="60" t="s">
        <v>588</v>
      </c>
      <c r="H36" s="60"/>
      <c r="I36" s="9" t="s">
        <v>179</v>
      </c>
      <c r="J36" s="9" t="s">
        <v>180</v>
      </c>
      <c r="K36" s="17" t="s">
        <v>177</v>
      </c>
      <c r="L36" s="15">
        <v>44286</v>
      </c>
      <c r="M36" s="9"/>
      <c r="N36" s="9"/>
      <c r="O36" s="15">
        <v>44286</v>
      </c>
    </row>
    <row r="37" spans="1:15" ht="22.5" customHeight="1" x14ac:dyDescent="0.4">
      <c r="A37" s="9">
        <v>36</v>
      </c>
      <c r="B37" s="79"/>
      <c r="C37" s="79"/>
      <c r="D37" s="80"/>
      <c r="E37" s="82"/>
      <c r="F37" s="9" t="s">
        <v>181</v>
      </c>
      <c r="G37" s="60" t="s">
        <v>584</v>
      </c>
      <c r="H37" s="60" t="s">
        <v>602</v>
      </c>
      <c r="I37" s="9" t="s">
        <v>182</v>
      </c>
      <c r="J37" s="9" t="s">
        <v>183</v>
      </c>
      <c r="K37" s="17" t="s">
        <v>177</v>
      </c>
      <c r="L37" s="15">
        <v>44286</v>
      </c>
      <c r="M37" s="9"/>
      <c r="N37" s="9"/>
      <c r="O37" s="15">
        <v>44286</v>
      </c>
    </row>
    <row r="38" spans="1:15" ht="22.5" customHeight="1" x14ac:dyDescent="0.4">
      <c r="A38" s="9">
        <v>37</v>
      </c>
      <c r="B38" s="79"/>
      <c r="C38" s="79"/>
      <c r="D38" s="80"/>
      <c r="E38" s="82"/>
      <c r="F38" s="9" t="s">
        <v>184</v>
      </c>
      <c r="G38" s="60"/>
      <c r="H38" s="60"/>
      <c r="I38" s="9" t="s">
        <v>185</v>
      </c>
      <c r="J38" s="9" t="s">
        <v>186</v>
      </c>
      <c r="K38" s="17" t="s">
        <v>177</v>
      </c>
      <c r="L38" s="15">
        <v>44286</v>
      </c>
      <c r="M38" s="9"/>
      <c r="N38" s="9"/>
      <c r="O38" s="15">
        <v>44286</v>
      </c>
    </row>
    <row r="39" spans="1:15" ht="22.5" customHeight="1" x14ac:dyDescent="0.4">
      <c r="A39" s="9">
        <v>38</v>
      </c>
      <c r="B39" s="79"/>
      <c r="C39" s="79" t="s">
        <v>187</v>
      </c>
      <c r="D39" s="58" t="s">
        <v>188</v>
      </c>
      <c r="E39" s="82"/>
      <c r="F39" s="9" t="s">
        <v>189</v>
      </c>
      <c r="G39" s="60"/>
      <c r="H39" s="60" t="s">
        <v>615</v>
      </c>
      <c r="I39" s="9" t="s">
        <v>190</v>
      </c>
      <c r="J39" s="9" t="s">
        <v>191</v>
      </c>
      <c r="K39" s="16" t="s">
        <v>192</v>
      </c>
      <c r="L39" s="15">
        <v>44286</v>
      </c>
      <c r="M39" s="9"/>
      <c r="N39" s="9"/>
      <c r="O39" s="15">
        <v>44286</v>
      </c>
    </row>
    <row r="40" spans="1:15" ht="22.5" customHeight="1" x14ac:dyDescent="0.4">
      <c r="A40" s="9">
        <v>39</v>
      </c>
      <c r="B40" s="79"/>
      <c r="C40" s="79"/>
      <c r="D40" s="58" t="s">
        <v>193</v>
      </c>
      <c r="E40" s="82"/>
      <c r="F40" s="9" t="s">
        <v>194</v>
      </c>
      <c r="G40" s="60"/>
      <c r="H40" s="60"/>
      <c r="I40" s="9" t="s">
        <v>195</v>
      </c>
      <c r="J40" s="9" t="s">
        <v>196</v>
      </c>
      <c r="K40" s="16" t="s">
        <v>197</v>
      </c>
      <c r="L40" s="15">
        <v>44286</v>
      </c>
      <c r="M40" s="9"/>
      <c r="N40" s="9"/>
      <c r="O40" s="15">
        <v>44286</v>
      </c>
    </row>
    <row r="41" spans="1:15" ht="22.5" customHeight="1" x14ac:dyDescent="0.4">
      <c r="A41" s="9">
        <v>40</v>
      </c>
      <c r="B41" s="79" t="s">
        <v>198</v>
      </c>
      <c r="C41" s="79" t="s">
        <v>199</v>
      </c>
      <c r="D41" s="58" t="s">
        <v>200</v>
      </c>
      <c r="E41" s="82"/>
      <c r="F41" s="9" t="s">
        <v>201</v>
      </c>
      <c r="G41" s="60"/>
      <c r="H41" s="60" t="s">
        <v>601</v>
      </c>
      <c r="I41" s="9" t="s">
        <v>202</v>
      </c>
      <c r="J41" s="9" t="s">
        <v>203</v>
      </c>
      <c r="K41" s="58" t="s">
        <v>204</v>
      </c>
      <c r="L41" s="15">
        <v>44286</v>
      </c>
      <c r="M41" s="9"/>
      <c r="N41" s="9"/>
      <c r="O41" s="15">
        <v>44286</v>
      </c>
    </row>
    <row r="42" spans="1:15" ht="22.5" customHeight="1" x14ac:dyDescent="0.4">
      <c r="A42" s="9">
        <v>41</v>
      </c>
      <c r="B42" s="79"/>
      <c r="C42" s="79"/>
      <c r="D42" s="58" t="s">
        <v>205</v>
      </c>
      <c r="E42" s="82"/>
      <c r="F42" s="9" t="s">
        <v>206</v>
      </c>
      <c r="G42" s="60" t="s">
        <v>585</v>
      </c>
      <c r="H42" s="60" t="s">
        <v>603</v>
      </c>
      <c r="I42" s="9" t="s">
        <v>207</v>
      </c>
      <c r="J42" s="9" t="s">
        <v>208</v>
      </c>
      <c r="K42" s="58" t="s">
        <v>209</v>
      </c>
      <c r="L42" s="15">
        <v>44286</v>
      </c>
      <c r="M42" s="9"/>
      <c r="N42" s="9"/>
      <c r="O42" s="15">
        <v>44286</v>
      </c>
    </row>
    <row r="43" spans="1:15" ht="22.5" customHeight="1" x14ac:dyDescent="0.4">
      <c r="A43" s="9">
        <v>42</v>
      </c>
      <c r="B43" s="79"/>
      <c r="C43" s="79"/>
      <c r="D43" s="58" t="s">
        <v>210</v>
      </c>
      <c r="E43" s="82"/>
      <c r="F43" s="9" t="s">
        <v>211</v>
      </c>
      <c r="G43" s="60"/>
      <c r="H43" s="60">
        <v>4.5999999999999996</v>
      </c>
      <c r="I43" s="9" t="s">
        <v>212</v>
      </c>
      <c r="J43" s="9" t="s">
        <v>213</v>
      </c>
      <c r="K43" s="58" t="s">
        <v>214</v>
      </c>
      <c r="L43" s="15">
        <v>44286</v>
      </c>
      <c r="M43" s="9"/>
      <c r="N43" s="9"/>
      <c r="O43" s="15">
        <v>44286</v>
      </c>
    </row>
    <row r="44" spans="1:15" ht="22.5" customHeight="1" x14ac:dyDescent="0.4">
      <c r="A44" s="9">
        <v>43</v>
      </c>
      <c r="B44" s="79"/>
      <c r="C44" s="79"/>
      <c r="D44" s="58" t="s">
        <v>215</v>
      </c>
      <c r="E44" s="82"/>
      <c r="F44" s="9" t="s">
        <v>216</v>
      </c>
      <c r="G44" s="60" t="s">
        <v>586</v>
      </c>
      <c r="H44" s="60" t="s">
        <v>604</v>
      </c>
      <c r="I44" s="9" t="s">
        <v>217</v>
      </c>
      <c r="J44" s="9" t="s">
        <v>218</v>
      </c>
      <c r="K44" s="58" t="s">
        <v>219</v>
      </c>
      <c r="L44" s="15">
        <v>44286</v>
      </c>
      <c r="M44" s="9"/>
      <c r="N44" s="9"/>
      <c r="O44" s="15">
        <v>44286</v>
      </c>
    </row>
    <row r="45" spans="1:15" ht="22.5" customHeight="1" x14ac:dyDescent="0.4">
      <c r="A45" s="9">
        <v>44</v>
      </c>
      <c r="B45" s="79"/>
      <c r="C45" s="79"/>
      <c r="D45" s="58" t="s">
        <v>220</v>
      </c>
      <c r="E45" s="82"/>
      <c r="F45" s="9" t="s">
        <v>221</v>
      </c>
      <c r="G45" s="60"/>
      <c r="H45" s="60" t="s">
        <v>605</v>
      </c>
      <c r="I45" s="9" t="s">
        <v>222</v>
      </c>
      <c r="J45" s="9" t="s">
        <v>223</v>
      </c>
      <c r="K45" s="58" t="s">
        <v>224</v>
      </c>
      <c r="L45" s="15">
        <v>44286</v>
      </c>
      <c r="M45" s="9"/>
      <c r="N45" s="9"/>
      <c r="O45" s="15">
        <v>44286</v>
      </c>
    </row>
    <row r="46" spans="1:15" ht="22.5" customHeight="1" x14ac:dyDescent="0.4">
      <c r="A46" s="9">
        <v>45</v>
      </c>
      <c r="B46" s="79"/>
      <c r="C46" s="79"/>
      <c r="D46" s="58" t="s">
        <v>225</v>
      </c>
      <c r="E46" s="82"/>
      <c r="F46" s="9" t="s">
        <v>226</v>
      </c>
      <c r="G46" s="60"/>
      <c r="H46" s="60"/>
      <c r="I46" s="9" t="s">
        <v>227</v>
      </c>
      <c r="J46" s="9" t="s">
        <v>228</v>
      </c>
      <c r="K46" s="58" t="s">
        <v>229</v>
      </c>
      <c r="L46" s="15">
        <v>44286</v>
      </c>
      <c r="M46" s="9"/>
      <c r="N46" s="9"/>
      <c r="O46" s="15">
        <v>44286</v>
      </c>
    </row>
    <row r="47" spans="1:15" ht="22.5" customHeight="1" x14ac:dyDescent="0.4">
      <c r="A47" s="9">
        <v>46</v>
      </c>
      <c r="B47" s="79"/>
      <c r="C47" s="79" t="s">
        <v>230</v>
      </c>
      <c r="D47" s="58" t="s">
        <v>231</v>
      </c>
      <c r="E47" s="82"/>
      <c r="F47" s="9" t="s">
        <v>232</v>
      </c>
      <c r="G47" s="60" t="s">
        <v>577</v>
      </c>
      <c r="H47" s="60" t="s">
        <v>606</v>
      </c>
      <c r="I47" s="9" t="s">
        <v>233</v>
      </c>
      <c r="J47" s="9" t="s">
        <v>234</v>
      </c>
      <c r="K47" s="58" t="s">
        <v>235</v>
      </c>
      <c r="L47" s="15">
        <v>44286</v>
      </c>
      <c r="M47" s="9"/>
      <c r="N47" s="9"/>
      <c r="O47" s="15">
        <v>44286</v>
      </c>
    </row>
    <row r="48" spans="1:15" ht="22.5" customHeight="1" x14ac:dyDescent="0.4">
      <c r="A48" s="9">
        <v>47</v>
      </c>
      <c r="B48" s="79"/>
      <c r="C48" s="79"/>
      <c r="D48" s="58" t="s">
        <v>236</v>
      </c>
      <c r="E48" s="82"/>
      <c r="F48" s="9" t="s">
        <v>237</v>
      </c>
      <c r="G48" s="60" t="s">
        <v>587</v>
      </c>
      <c r="H48" s="60"/>
      <c r="I48" s="9" t="s">
        <v>238</v>
      </c>
      <c r="J48" s="9" t="s">
        <v>239</v>
      </c>
      <c r="K48" s="58" t="s">
        <v>240</v>
      </c>
      <c r="L48" s="15">
        <v>44286</v>
      </c>
      <c r="M48" s="9"/>
      <c r="N48" s="9"/>
      <c r="O48" s="15">
        <v>44286</v>
      </c>
    </row>
    <row r="49" spans="1:15" ht="22.5" customHeight="1" x14ac:dyDescent="0.4">
      <c r="A49" s="9">
        <v>48</v>
      </c>
      <c r="B49" s="79"/>
      <c r="C49" s="79"/>
      <c r="D49" s="58" t="s">
        <v>241</v>
      </c>
      <c r="E49" s="82"/>
      <c r="F49" s="9" t="s">
        <v>242</v>
      </c>
      <c r="G49" s="60"/>
      <c r="H49" s="60">
        <v>5.4</v>
      </c>
      <c r="I49" s="9" t="s">
        <v>243</v>
      </c>
      <c r="J49" s="9" t="s">
        <v>244</v>
      </c>
      <c r="K49" s="58" t="s">
        <v>245</v>
      </c>
      <c r="L49" s="15">
        <v>44286</v>
      </c>
      <c r="M49" s="9"/>
      <c r="N49" s="9"/>
      <c r="O49" s="15">
        <v>44286</v>
      </c>
    </row>
    <row r="50" spans="1:15" ht="22.5" customHeight="1" x14ac:dyDescent="0.4">
      <c r="A50" s="9">
        <v>49</v>
      </c>
      <c r="B50" s="79"/>
      <c r="C50" s="79" t="s">
        <v>246</v>
      </c>
      <c r="D50" s="79" t="s">
        <v>247</v>
      </c>
      <c r="E50" s="82"/>
      <c r="F50" s="9" t="s">
        <v>248</v>
      </c>
      <c r="G50" s="60"/>
      <c r="H50" s="60" t="s">
        <v>608</v>
      </c>
      <c r="I50" s="9" t="s">
        <v>249</v>
      </c>
      <c r="J50" s="9" t="s">
        <v>250</v>
      </c>
      <c r="K50" s="10" t="s">
        <v>251</v>
      </c>
      <c r="L50" s="15">
        <v>44286</v>
      </c>
      <c r="M50" s="9"/>
      <c r="N50" s="9"/>
      <c r="O50" s="15">
        <v>44286</v>
      </c>
    </row>
    <row r="51" spans="1:15" ht="22.5" customHeight="1" x14ac:dyDescent="0.4">
      <c r="A51" s="9">
        <v>50</v>
      </c>
      <c r="B51" s="79"/>
      <c r="C51" s="79"/>
      <c r="D51" s="79"/>
      <c r="E51" s="82"/>
      <c r="F51" s="9" t="s">
        <v>252</v>
      </c>
      <c r="G51" s="60"/>
      <c r="H51" s="60" t="s">
        <v>611</v>
      </c>
      <c r="I51" s="9" t="s">
        <v>253</v>
      </c>
      <c r="J51" s="9" t="s">
        <v>254</v>
      </c>
      <c r="K51" s="10" t="s">
        <v>251</v>
      </c>
      <c r="L51" s="15">
        <v>44286</v>
      </c>
      <c r="M51" s="9"/>
      <c r="N51" s="9"/>
      <c r="O51" s="15">
        <v>44286</v>
      </c>
    </row>
    <row r="52" spans="1:15" ht="22.5" customHeight="1" x14ac:dyDescent="0.4">
      <c r="A52" s="9">
        <v>51</v>
      </c>
      <c r="B52" s="79"/>
      <c r="C52" s="79"/>
      <c r="D52" s="79"/>
      <c r="E52" s="82"/>
      <c r="F52" s="9" t="s">
        <v>255</v>
      </c>
      <c r="G52" s="60"/>
      <c r="H52" s="60" t="s">
        <v>612</v>
      </c>
      <c r="I52" s="9" t="s">
        <v>256</v>
      </c>
      <c r="J52" s="9" t="s">
        <v>257</v>
      </c>
      <c r="K52" s="10" t="s">
        <v>251</v>
      </c>
      <c r="L52" s="15">
        <v>44286</v>
      </c>
      <c r="M52" s="9"/>
      <c r="N52" s="9"/>
      <c r="O52" s="15">
        <v>44286</v>
      </c>
    </row>
    <row r="53" spans="1:15" ht="22.5" customHeight="1" x14ac:dyDescent="0.4">
      <c r="A53" s="9">
        <v>52</v>
      </c>
      <c r="B53" s="79"/>
      <c r="C53" s="79"/>
      <c r="D53" s="79" t="s">
        <v>258</v>
      </c>
      <c r="E53" s="82"/>
      <c r="F53" s="9" t="s">
        <v>259</v>
      </c>
      <c r="G53" s="60" t="s">
        <v>577</v>
      </c>
      <c r="H53" s="60"/>
      <c r="I53" s="9" t="s">
        <v>260</v>
      </c>
      <c r="J53" s="9" t="s">
        <v>261</v>
      </c>
      <c r="K53" s="10" t="s">
        <v>219</v>
      </c>
      <c r="L53" s="15">
        <v>44286</v>
      </c>
      <c r="M53" s="9"/>
      <c r="N53" s="9"/>
      <c r="O53" s="15">
        <v>44286</v>
      </c>
    </row>
    <row r="54" spans="1:15" ht="22.5" customHeight="1" x14ac:dyDescent="0.4">
      <c r="A54" s="9">
        <v>53</v>
      </c>
      <c r="B54" s="79"/>
      <c r="C54" s="79"/>
      <c r="D54" s="79"/>
      <c r="E54" s="82"/>
      <c r="F54" s="9" t="s">
        <v>262</v>
      </c>
      <c r="G54" s="60" t="s">
        <v>577</v>
      </c>
      <c r="H54" s="60" t="s">
        <v>609</v>
      </c>
      <c r="I54" s="9" t="s">
        <v>263</v>
      </c>
      <c r="J54" s="9" t="s">
        <v>264</v>
      </c>
      <c r="K54" s="10" t="s">
        <v>219</v>
      </c>
      <c r="L54" s="15">
        <v>44286</v>
      </c>
      <c r="M54" s="9"/>
      <c r="N54" s="9"/>
      <c r="O54" s="15">
        <v>44286</v>
      </c>
    </row>
    <row r="55" spans="1:15" ht="22.5" customHeight="1" x14ac:dyDescent="0.4">
      <c r="A55" s="9">
        <v>54</v>
      </c>
      <c r="B55" s="79"/>
      <c r="C55" s="79" t="s">
        <v>265</v>
      </c>
      <c r="D55" s="58" t="s">
        <v>266</v>
      </c>
      <c r="E55" s="82"/>
      <c r="F55" s="9" t="s">
        <v>267</v>
      </c>
      <c r="G55" s="60"/>
      <c r="H55" s="60" t="s">
        <v>613</v>
      </c>
      <c r="I55" s="9" t="s">
        <v>268</v>
      </c>
      <c r="J55" s="9" t="s">
        <v>269</v>
      </c>
      <c r="K55" s="10" t="s">
        <v>270</v>
      </c>
      <c r="L55" s="15">
        <v>44286</v>
      </c>
      <c r="M55" s="9"/>
      <c r="N55" s="9"/>
      <c r="O55" s="15">
        <v>44286</v>
      </c>
    </row>
    <row r="56" spans="1:15" ht="22.5" customHeight="1" x14ac:dyDescent="0.4">
      <c r="A56" s="9">
        <v>55</v>
      </c>
      <c r="B56" s="79"/>
      <c r="C56" s="79"/>
      <c r="D56" s="58" t="s">
        <v>271</v>
      </c>
      <c r="E56" s="82"/>
      <c r="F56" s="9" t="s">
        <v>272</v>
      </c>
      <c r="G56" s="60"/>
      <c r="H56" s="60" t="s">
        <v>614</v>
      </c>
      <c r="I56" s="9" t="s">
        <v>273</v>
      </c>
      <c r="J56" s="9" t="s">
        <v>274</v>
      </c>
      <c r="K56" s="10" t="s">
        <v>270</v>
      </c>
      <c r="L56" s="15">
        <v>44286</v>
      </c>
      <c r="M56" s="9"/>
      <c r="N56" s="9"/>
      <c r="O56" s="15">
        <v>44286</v>
      </c>
    </row>
    <row r="57" spans="1:15" ht="22.5" customHeight="1" x14ac:dyDescent="0.4">
      <c r="A57" s="9">
        <v>56</v>
      </c>
      <c r="B57" s="79"/>
      <c r="C57" s="79"/>
      <c r="D57" s="58" t="s">
        <v>275</v>
      </c>
      <c r="E57" s="82"/>
      <c r="F57" s="9" t="s">
        <v>276</v>
      </c>
      <c r="G57" s="60"/>
      <c r="H57" s="60">
        <v>7.3</v>
      </c>
      <c r="I57" s="9" t="s">
        <v>277</v>
      </c>
      <c r="J57" s="9" t="s">
        <v>278</v>
      </c>
      <c r="K57" s="10" t="s">
        <v>270</v>
      </c>
      <c r="L57" s="15">
        <v>44286</v>
      </c>
      <c r="M57" s="9"/>
      <c r="N57" s="9"/>
      <c r="O57" s="15">
        <v>44286</v>
      </c>
    </row>
    <row r="58" spans="1:15" ht="22.5" customHeight="1" x14ac:dyDescent="0.4">
      <c r="A58" s="9">
        <v>57</v>
      </c>
      <c r="B58" s="79"/>
      <c r="C58" s="58" t="s">
        <v>279</v>
      </c>
      <c r="D58" s="58" t="s">
        <v>61</v>
      </c>
      <c r="E58" s="82"/>
      <c r="F58" s="9" t="s">
        <v>280</v>
      </c>
      <c r="G58" s="60"/>
      <c r="H58" s="60">
        <v>9</v>
      </c>
      <c r="I58" s="9" t="s">
        <v>281</v>
      </c>
      <c r="J58" s="9" t="s">
        <v>282</v>
      </c>
      <c r="K58" s="58" t="s">
        <v>283</v>
      </c>
      <c r="L58" s="15">
        <v>44286</v>
      </c>
      <c r="M58" s="9"/>
      <c r="N58" s="9"/>
      <c r="O58" s="15">
        <v>44286</v>
      </c>
    </row>
    <row r="59" spans="1:15" ht="22.5" customHeight="1" x14ac:dyDescent="0.4">
      <c r="A59" s="9">
        <v>58</v>
      </c>
      <c r="B59" s="79"/>
      <c r="C59" s="58" t="s">
        <v>284</v>
      </c>
      <c r="D59" s="58" t="s">
        <v>61</v>
      </c>
      <c r="E59" s="82"/>
      <c r="F59" s="9" t="s">
        <v>285</v>
      </c>
      <c r="G59" s="60"/>
      <c r="H59" s="60" t="s">
        <v>615</v>
      </c>
      <c r="I59" s="9" t="s">
        <v>286</v>
      </c>
      <c r="J59" s="9" t="s">
        <v>287</v>
      </c>
      <c r="K59" s="58" t="s">
        <v>288</v>
      </c>
      <c r="L59" s="15">
        <v>44286</v>
      </c>
      <c r="M59" s="9"/>
      <c r="N59" s="9"/>
      <c r="O59" s="15">
        <v>44286</v>
      </c>
    </row>
    <row r="60" spans="1:15" ht="22.5" customHeight="1" x14ac:dyDescent="0.4">
      <c r="A60" s="9">
        <v>59</v>
      </c>
      <c r="B60" s="79" t="s">
        <v>289</v>
      </c>
      <c r="C60" s="79" t="s">
        <v>290</v>
      </c>
      <c r="D60" s="58" t="s">
        <v>291</v>
      </c>
      <c r="E60" s="82"/>
      <c r="F60" s="9" t="s">
        <v>292</v>
      </c>
      <c r="G60" s="60" t="s">
        <v>591</v>
      </c>
      <c r="H60" s="60" t="s">
        <v>600</v>
      </c>
      <c r="I60" s="9" t="s">
        <v>293</v>
      </c>
      <c r="J60" s="9" t="s">
        <v>294</v>
      </c>
      <c r="K60" s="10" t="s">
        <v>288</v>
      </c>
      <c r="L60" s="15">
        <v>44286</v>
      </c>
      <c r="M60" s="9"/>
      <c r="N60" s="9"/>
      <c r="O60" s="15">
        <v>44286</v>
      </c>
    </row>
    <row r="61" spans="1:15" ht="22.5" customHeight="1" x14ac:dyDescent="0.4">
      <c r="A61" s="9">
        <v>60</v>
      </c>
      <c r="B61" s="79"/>
      <c r="C61" s="79"/>
      <c r="D61" s="58" t="s">
        <v>295</v>
      </c>
      <c r="E61" s="82"/>
      <c r="F61" s="9" t="s">
        <v>296</v>
      </c>
      <c r="G61" s="60"/>
      <c r="H61" s="60" t="s">
        <v>619</v>
      </c>
      <c r="I61" s="9" t="s">
        <v>297</v>
      </c>
      <c r="J61" s="9" t="s">
        <v>298</v>
      </c>
      <c r="K61" s="10" t="s">
        <v>288</v>
      </c>
      <c r="L61" s="15">
        <v>44286</v>
      </c>
      <c r="M61" s="9"/>
      <c r="N61" s="9"/>
      <c r="O61" s="15">
        <v>44286</v>
      </c>
    </row>
    <row r="62" spans="1:15" ht="22.5" customHeight="1" x14ac:dyDescent="0.4">
      <c r="A62" s="9">
        <v>61</v>
      </c>
      <c r="B62" s="79"/>
      <c r="C62" s="79"/>
      <c r="D62" s="58" t="s">
        <v>299</v>
      </c>
      <c r="E62" s="82"/>
      <c r="F62" s="9" t="s">
        <v>300</v>
      </c>
      <c r="G62" s="60"/>
      <c r="H62" s="60" t="s">
        <v>616</v>
      </c>
      <c r="I62" s="9" t="s">
        <v>301</v>
      </c>
      <c r="J62" s="9" t="s">
        <v>302</v>
      </c>
      <c r="K62" s="10" t="s">
        <v>288</v>
      </c>
      <c r="L62" s="15">
        <v>44286</v>
      </c>
      <c r="M62" s="9"/>
      <c r="N62" s="9"/>
      <c r="O62" s="15">
        <v>44286</v>
      </c>
    </row>
    <row r="63" spans="1:15" ht="22.5" customHeight="1" x14ac:dyDescent="0.4">
      <c r="A63" s="9">
        <v>62</v>
      </c>
      <c r="B63" s="79"/>
      <c r="C63" s="79" t="s">
        <v>303</v>
      </c>
      <c r="D63" s="58" t="s">
        <v>304</v>
      </c>
      <c r="E63" s="82"/>
      <c r="F63" s="9" t="s">
        <v>305</v>
      </c>
      <c r="G63" s="60" t="s">
        <v>590</v>
      </c>
      <c r="H63" s="60" t="s">
        <v>617</v>
      </c>
      <c r="I63" s="9" t="s">
        <v>306</v>
      </c>
      <c r="J63" s="9" t="s">
        <v>307</v>
      </c>
      <c r="K63" s="58" t="s">
        <v>308</v>
      </c>
      <c r="L63" s="15">
        <v>44286</v>
      </c>
      <c r="M63" s="9"/>
      <c r="N63" s="9"/>
      <c r="O63" s="15">
        <v>44286</v>
      </c>
    </row>
    <row r="64" spans="1:15" ht="22.5" customHeight="1" x14ac:dyDescent="0.4">
      <c r="A64" s="9">
        <v>63</v>
      </c>
      <c r="B64" s="79"/>
      <c r="C64" s="79"/>
      <c r="D64" s="58" t="s">
        <v>309</v>
      </c>
      <c r="E64" s="82"/>
      <c r="F64" s="9" t="s">
        <v>310</v>
      </c>
      <c r="G64" s="60" t="s">
        <v>589</v>
      </c>
      <c r="H64" s="60" t="s">
        <v>618</v>
      </c>
      <c r="I64" s="9" t="s">
        <v>311</v>
      </c>
      <c r="J64" s="9" t="s">
        <v>312</v>
      </c>
      <c r="K64" s="58" t="s">
        <v>251</v>
      </c>
      <c r="L64" s="15">
        <v>44286</v>
      </c>
      <c r="M64" s="9"/>
      <c r="N64" s="9"/>
      <c r="O64" s="15">
        <v>44286</v>
      </c>
    </row>
    <row r="65" spans="1:15" ht="22.5" customHeight="1" x14ac:dyDescent="0.4">
      <c r="A65" s="9">
        <v>64</v>
      </c>
      <c r="B65" s="79"/>
      <c r="C65" s="79"/>
      <c r="D65" s="58" t="s">
        <v>313</v>
      </c>
      <c r="E65" s="82"/>
      <c r="F65" s="9" t="s">
        <v>314</v>
      </c>
      <c r="G65" s="60" t="s">
        <v>592</v>
      </c>
      <c r="H65" s="60" t="s">
        <v>620</v>
      </c>
      <c r="I65" s="9" t="s">
        <v>315</v>
      </c>
      <c r="J65" s="9" t="s">
        <v>316</v>
      </c>
      <c r="K65" s="58" t="s">
        <v>317</v>
      </c>
      <c r="L65" s="15">
        <v>44286</v>
      </c>
      <c r="M65" s="9"/>
      <c r="N65" s="9"/>
      <c r="O65" s="15">
        <v>44286</v>
      </c>
    </row>
    <row r="66" spans="1:15" ht="22.5" customHeight="1" x14ac:dyDescent="0.4">
      <c r="A66" s="9">
        <v>65</v>
      </c>
      <c r="B66" s="79"/>
      <c r="C66" s="79"/>
      <c r="D66" s="58" t="s">
        <v>318</v>
      </c>
      <c r="E66" s="82"/>
      <c r="F66" s="9" t="s">
        <v>319</v>
      </c>
      <c r="G66" s="60" t="s">
        <v>578</v>
      </c>
      <c r="H66" s="60" t="s">
        <v>621</v>
      </c>
      <c r="I66" s="9" t="s">
        <v>320</v>
      </c>
      <c r="J66" s="9" t="s">
        <v>321</v>
      </c>
      <c r="K66" s="58" t="s">
        <v>322</v>
      </c>
      <c r="L66" s="15">
        <v>44286</v>
      </c>
      <c r="M66" s="9"/>
      <c r="N66" s="9"/>
      <c r="O66" s="15">
        <v>44286</v>
      </c>
    </row>
    <row r="67" spans="1:15" ht="22.5" customHeight="1" x14ac:dyDescent="0.4">
      <c r="A67" s="9">
        <v>66</v>
      </c>
      <c r="B67" s="79"/>
      <c r="C67" s="79"/>
      <c r="D67" s="58" t="s">
        <v>323</v>
      </c>
      <c r="E67" s="82"/>
      <c r="F67" s="9" t="s">
        <v>324</v>
      </c>
      <c r="G67" s="60" t="s">
        <v>593</v>
      </c>
      <c r="H67" s="60">
        <v>11.5</v>
      </c>
      <c r="I67" s="9" t="s">
        <v>325</v>
      </c>
      <c r="J67" s="9" t="s">
        <v>326</v>
      </c>
      <c r="K67" s="58" t="s">
        <v>327</v>
      </c>
      <c r="L67" s="15">
        <v>44286</v>
      </c>
      <c r="M67" s="9"/>
      <c r="N67" s="9"/>
      <c r="O67" s="15">
        <v>44286</v>
      </c>
    </row>
    <row r="68" spans="1:15" ht="22.5" customHeight="1" x14ac:dyDescent="0.4">
      <c r="A68" s="9">
        <v>67</v>
      </c>
      <c r="B68" s="79"/>
      <c r="C68" s="79" t="s">
        <v>328</v>
      </c>
      <c r="D68" s="58" t="s">
        <v>329</v>
      </c>
      <c r="E68" s="82"/>
      <c r="F68" s="9" t="s">
        <v>330</v>
      </c>
      <c r="G68" s="60">
        <v>4.2</v>
      </c>
      <c r="H68" s="60">
        <v>12</v>
      </c>
      <c r="I68" s="9" t="s">
        <v>331</v>
      </c>
      <c r="J68" s="9" t="s">
        <v>332</v>
      </c>
      <c r="K68" s="17" t="s">
        <v>333</v>
      </c>
      <c r="L68" s="15">
        <v>44286</v>
      </c>
      <c r="M68" s="9"/>
      <c r="N68" s="9"/>
      <c r="O68" s="15">
        <v>44286</v>
      </c>
    </row>
    <row r="69" spans="1:15" ht="22.5" customHeight="1" x14ac:dyDescent="0.4">
      <c r="A69" s="9">
        <v>68</v>
      </c>
      <c r="B69" s="79"/>
      <c r="C69" s="79"/>
      <c r="D69" s="58" t="s">
        <v>334</v>
      </c>
      <c r="E69" s="82"/>
      <c r="F69" s="9" t="s">
        <v>335</v>
      </c>
      <c r="G69" s="60">
        <v>5.3</v>
      </c>
      <c r="H69" s="60">
        <v>12.2</v>
      </c>
      <c r="I69" s="9" t="s">
        <v>336</v>
      </c>
      <c r="J69" s="9" t="s">
        <v>622</v>
      </c>
      <c r="K69" s="17" t="s">
        <v>333</v>
      </c>
      <c r="L69" s="15">
        <v>44286</v>
      </c>
      <c r="M69" s="9"/>
      <c r="N69" s="9"/>
      <c r="O69" s="15">
        <v>44286</v>
      </c>
    </row>
    <row r="70" spans="1:15" ht="22.5" customHeight="1" x14ac:dyDescent="0.4">
      <c r="A70" s="9">
        <v>69</v>
      </c>
      <c r="B70" s="79"/>
      <c r="C70" s="79"/>
      <c r="D70" s="58" t="s">
        <v>338</v>
      </c>
      <c r="E70" s="82"/>
      <c r="F70" s="9" t="s">
        <v>339</v>
      </c>
      <c r="G70" s="60" t="s">
        <v>578</v>
      </c>
      <c r="H70" s="60">
        <v>12.4</v>
      </c>
      <c r="I70" s="9" t="s">
        <v>340</v>
      </c>
      <c r="J70" s="9" t="s">
        <v>341</v>
      </c>
      <c r="K70" s="17" t="s">
        <v>333</v>
      </c>
      <c r="L70" s="15">
        <v>44286</v>
      </c>
      <c r="M70" s="9"/>
      <c r="N70" s="9"/>
      <c r="O70" s="15">
        <v>44286</v>
      </c>
    </row>
    <row r="71" spans="1:15" ht="22.5" customHeight="1" x14ac:dyDescent="0.4">
      <c r="A71" s="9">
        <v>70</v>
      </c>
      <c r="B71" s="79" t="s">
        <v>342</v>
      </c>
      <c r="C71" s="79" t="s">
        <v>343</v>
      </c>
      <c r="D71" s="79" t="s">
        <v>344</v>
      </c>
      <c r="E71" s="82"/>
      <c r="F71" s="9" t="s">
        <v>345</v>
      </c>
      <c r="G71" s="60">
        <v>6.4</v>
      </c>
      <c r="H71" s="60"/>
      <c r="I71" s="9" t="s">
        <v>346</v>
      </c>
      <c r="J71" s="9" t="s">
        <v>347</v>
      </c>
      <c r="K71" s="10" t="s">
        <v>348</v>
      </c>
      <c r="L71" s="15">
        <v>44286</v>
      </c>
      <c r="M71" s="9"/>
      <c r="N71" s="9"/>
      <c r="O71" s="15">
        <v>44286</v>
      </c>
    </row>
    <row r="72" spans="1:15" ht="22.5" customHeight="1" x14ac:dyDescent="0.4">
      <c r="A72" s="9">
        <v>71</v>
      </c>
      <c r="B72" s="79"/>
      <c r="C72" s="79"/>
      <c r="D72" s="79"/>
      <c r="E72" s="82"/>
      <c r="F72" s="9" t="s">
        <v>349</v>
      </c>
      <c r="G72" s="60">
        <v>6.4</v>
      </c>
      <c r="H72" s="60"/>
      <c r="I72" s="9" t="s">
        <v>350</v>
      </c>
      <c r="J72" s="9" t="s">
        <v>351</v>
      </c>
      <c r="K72" s="10" t="s">
        <v>348</v>
      </c>
      <c r="L72" s="15">
        <v>44286</v>
      </c>
      <c r="M72" s="9"/>
      <c r="N72" s="9"/>
      <c r="O72" s="15">
        <v>44286</v>
      </c>
    </row>
    <row r="73" spans="1:15" ht="22.5" customHeight="1" x14ac:dyDescent="0.4">
      <c r="A73" s="9">
        <v>72</v>
      </c>
      <c r="B73" s="79"/>
      <c r="C73" s="79"/>
      <c r="D73" s="79"/>
      <c r="E73" s="82"/>
      <c r="F73" s="9" t="s">
        <v>352</v>
      </c>
      <c r="G73" s="60"/>
      <c r="H73" s="60"/>
      <c r="I73" s="9" t="s">
        <v>353</v>
      </c>
      <c r="J73" s="9" t="s">
        <v>354</v>
      </c>
      <c r="K73" s="10" t="s">
        <v>348</v>
      </c>
      <c r="L73" s="15">
        <v>44286</v>
      </c>
      <c r="M73" s="9"/>
      <c r="N73" s="9"/>
      <c r="O73" s="15">
        <v>44286</v>
      </c>
    </row>
    <row r="74" spans="1:15" ht="22.5" customHeight="1" x14ac:dyDescent="0.4">
      <c r="A74" s="9">
        <v>73</v>
      </c>
      <c r="B74" s="79"/>
      <c r="C74" s="79"/>
      <c r="D74" s="79" t="s">
        <v>355</v>
      </c>
      <c r="E74" s="82"/>
      <c r="F74" s="9" t="s">
        <v>356</v>
      </c>
      <c r="G74" s="60">
        <v>6.3</v>
      </c>
      <c r="H74" s="60">
        <v>1.5</v>
      </c>
      <c r="I74" s="9" t="s">
        <v>357</v>
      </c>
      <c r="J74" s="9" t="s">
        <v>358</v>
      </c>
      <c r="K74" s="10" t="s">
        <v>348</v>
      </c>
      <c r="L74" s="15">
        <v>44286</v>
      </c>
      <c r="M74" s="9"/>
      <c r="N74" s="9"/>
      <c r="O74" s="15">
        <v>44286</v>
      </c>
    </row>
    <row r="75" spans="1:15" ht="22.5" customHeight="1" x14ac:dyDescent="0.4">
      <c r="A75" s="9">
        <v>74</v>
      </c>
      <c r="B75" s="79"/>
      <c r="C75" s="79"/>
      <c r="D75" s="79"/>
      <c r="E75" s="82"/>
      <c r="F75" s="9" t="s">
        <v>359</v>
      </c>
      <c r="G75" s="60">
        <v>6.3</v>
      </c>
      <c r="H75" s="60"/>
      <c r="I75" s="9" t="s">
        <v>350</v>
      </c>
      <c r="J75" s="9" t="s">
        <v>360</v>
      </c>
      <c r="K75" s="10" t="s">
        <v>348</v>
      </c>
      <c r="L75" s="15">
        <v>44286</v>
      </c>
      <c r="M75" s="9"/>
      <c r="N75" s="9"/>
      <c r="O75" s="15">
        <v>44286</v>
      </c>
    </row>
    <row r="76" spans="1:15" ht="22.5" customHeight="1" x14ac:dyDescent="0.4">
      <c r="A76" s="9">
        <v>75</v>
      </c>
      <c r="B76" s="79"/>
      <c r="C76" s="79"/>
      <c r="D76" s="79"/>
      <c r="E76" s="82"/>
      <c r="F76" s="9" t="s">
        <v>361</v>
      </c>
      <c r="G76" s="60" t="s">
        <v>597</v>
      </c>
      <c r="H76" s="60"/>
      <c r="I76" s="9" t="s">
        <v>362</v>
      </c>
      <c r="J76" s="9" t="s">
        <v>363</v>
      </c>
      <c r="K76" s="10" t="s">
        <v>348</v>
      </c>
      <c r="L76" s="15">
        <v>44286</v>
      </c>
      <c r="M76" s="9"/>
      <c r="N76" s="9"/>
      <c r="O76" s="15">
        <v>44286</v>
      </c>
    </row>
    <row r="77" spans="1:15" ht="22.5" customHeight="1" x14ac:dyDescent="0.4">
      <c r="A77" s="9">
        <v>76</v>
      </c>
      <c r="B77" s="79"/>
      <c r="C77" s="79"/>
      <c r="D77" s="79"/>
      <c r="E77" s="82"/>
      <c r="F77" s="9" t="s">
        <v>364</v>
      </c>
      <c r="G77" s="60" t="s">
        <v>595</v>
      </c>
      <c r="H77" s="60"/>
      <c r="I77" s="9" t="s">
        <v>365</v>
      </c>
      <c r="J77" s="9" t="s">
        <v>366</v>
      </c>
      <c r="K77" s="10" t="s">
        <v>348</v>
      </c>
      <c r="L77" s="15">
        <v>44286</v>
      </c>
      <c r="M77" s="9"/>
      <c r="N77" s="9"/>
      <c r="O77" s="15">
        <v>44286</v>
      </c>
    </row>
    <row r="78" spans="1:15" s="30" customFormat="1" ht="22.5" customHeight="1" x14ac:dyDescent="0.4">
      <c r="A78" s="28">
        <v>77</v>
      </c>
      <c r="B78" s="79"/>
      <c r="C78" s="79"/>
      <c r="D78" s="84" t="s">
        <v>367</v>
      </c>
      <c r="E78" s="82"/>
      <c r="F78" s="28" t="s">
        <v>368</v>
      </c>
      <c r="G78" s="60">
        <v>6.2</v>
      </c>
      <c r="H78" s="60"/>
      <c r="I78" s="28" t="s">
        <v>357</v>
      </c>
      <c r="J78" s="28" t="s">
        <v>369</v>
      </c>
      <c r="K78" s="28" t="s">
        <v>348</v>
      </c>
      <c r="L78" s="29">
        <v>44286</v>
      </c>
      <c r="M78" s="28"/>
      <c r="N78" s="28"/>
      <c r="O78" s="29">
        <v>44286</v>
      </c>
    </row>
    <row r="79" spans="1:15" s="30" customFormat="1" ht="22.5" customHeight="1" x14ac:dyDescent="0.4">
      <c r="A79" s="28">
        <v>78</v>
      </c>
      <c r="B79" s="79"/>
      <c r="C79" s="79"/>
      <c r="D79" s="84"/>
      <c r="E79" s="82"/>
      <c r="F79" s="28" t="s">
        <v>370</v>
      </c>
      <c r="G79" s="60" t="s">
        <v>594</v>
      </c>
      <c r="H79" s="60"/>
      <c r="I79" s="28" t="s">
        <v>350</v>
      </c>
      <c r="J79" s="28" t="s">
        <v>371</v>
      </c>
      <c r="K79" s="28" t="s">
        <v>348</v>
      </c>
      <c r="L79" s="29">
        <v>44286</v>
      </c>
      <c r="M79" s="28"/>
      <c r="N79" s="28"/>
      <c r="O79" s="29">
        <v>44286</v>
      </c>
    </row>
    <row r="80" spans="1:15" ht="22.5" customHeight="1" x14ac:dyDescent="0.4">
      <c r="A80" s="9">
        <v>79</v>
      </c>
      <c r="B80" s="79"/>
      <c r="C80" s="79"/>
      <c r="D80" s="79" t="s">
        <v>372</v>
      </c>
      <c r="E80" s="82"/>
      <c r="F80" s="9" t="s">
        <v>373</v>
      </c>
      <c r="G80" s="60" t="s">
        <v>577</v>
      </c>
      <c r="H80" s="60" t="s">
        <v>607</v>
      </c>
      <c r="I80" s="9" t="s">
        <v>374</v>
      </c>
      <c r="J80" s="9" t="s">
        <v>375</v>
      </c>
      <c r="K80" s="10" t="s">
        <v>219</v>
      </c>
      <c r="L80" s="15">
        <v>44286</v>
      </c>
      <c r="M80" s="9"/>
      <c r="N80" s="9"/>
      <c r="O80" s="15">
        <v>44286</v>
      </c>
    </row>
    <row r="81" spans="1:15" ht="22.5" customHeight="1" x14ac:dyDescent="0.4">
      <c r="A81" s="9">
        <v>80</v>
      </c>
      <c r="B81" s="79"/>
      <c r="C81" s="79"/>
      <c r="D81" s="79"/>
      <c r="E81" s="82"/>
      <c r="F81" s="9" t="s">
        <v>376</v>
      </c>
      <c r="G81" s="60" t="s">
        <v>577</v>
      </c>
      <c r="H81" s="60"/>
      <c r="I81" s="9" t="s">
        <v>377</v>
      </c>
      <c r="J81" s="9" t="s">
        <v>378</v>
      </c>
      <c r="K81" s="10" t="s">
        <v>219</v>
      </c>
      <c r="L81" s="15">
        <v>44286</v>
      </c>
      <c r="M81" s="9"/>
      <c r="N81" s="9"/>
      <c r="O81" s="15">
        <v>44286</v>
      </c>
    </row>
    <row r="82" spans="1:15" ht="22.5" customHeight="1" x14ac:dyDescent="0.4">
      <c r="A82" s="9">
        <v>81</v>
      </c>
      <c r="B82" s="79"/>
      <c r="C82" s="79" t="s">
        <v>379</v>
      </c>
      <c r="D82" s="58" t="s">
        <v>380</v>
      </c>
      <c r="E82" s="82"/>
      <c r="F82" s="9" t="s">
        <v>381</v>
      </c>
      <c r="G82" s="60"/>
      <c r="H82" s="60"/>
      <c r="I82" s="9" t="s">
        <v>382</v>
      </c>
      <c r="J82" s="9" t="s">
        <v>383</v>
      </c>
      <c r="K82" s="10" t="s">
        <v>384</v>
      </c>
      <c r="L82" s="15">
        <v>44286</v>
      </c>
      <c r="M82" s="9"/>
      <c r="N82" s="9"/>
      <c r="O82" s="15">
        <v>44286</v>
      </c>
    </row>
    <row r="83" spans="1:15" ht="22.5" customHeight="1" x14ac:dyDescent="0.4">
      <c r="A83" s="9">
        <v>82</v>
      </c>
      <c r="B83" s="79"/>
      <c r="C83" s="79"/>
      <c r="D83" s="58" t="s">
        <v>61</v>
      </c>
      <c r="E83" s="82"/>
      <c r="F83" s="9" t="s">
        <v>385</v>
      </c>
      <c r="G83" s="60"/>
      <c r="H83" s="60"/>
      <c r="I83" s="9" t="s">
        <v>386</v>
      </c>
      <c r="J83" s="9" t="s">
        <v>387</v>
      </c>
      <c r="K83" s="10" t="s">
        <v>384</v>
      </c>
      <c r="L83" s="15">
        <v>44286</v>
      </c>
      <c r="M83" s="9"/>
      <c r="N83" s="9"/>
      <c r="O83" s="15">
        <v>44286</v>
      </c>
    </row>
    <row r="84" spans="1:15" ht="22.5" customHeight="1" x14ac:dyDescent="0.4">
      <c r="A84" s="9">
        <v>83</v>
      </c>
      <c r="B84" s="79"/>
      <c r="C84" s="58" t="s">
        <v>388</v>
      </c>
      <c r="D84" s="58" t="s">
        <v>389</v>
      </c>
      <c r="E84" s="82"/>
      <c r="F84" s="9" t="s">
        <v>390</v>
      </c>
      <c r="G84" s="60" t="s">
        <v>596</v>
      </c>
      <c r="H84" s="60"/>
      <c r="I84" s="9" t="s">
        <v>380</v>
      </c>
      <c r="J84" s="9" t="s">
        <v>391</v>
      </c>
      <c r="K84" s="58" t="s">
        <v>392</v>
      </c>
      <c r="L84" s="15">
        <v>44286</v>
      </c>
      <c r="M84" s="9"/>
      <c r="N84" s="9"/>
      <c r="O84" s="15">
        <v>44286</v>
      </c>
    </row>
    <row r="85" spans="1:15" ht="22.5" customHeight="1" x14ac:dyDescent="0.4">
      <c r="A85" s="9">
        <v>84</v>
      </c>
      <c r="B85" s="79"/>
      <c r="C85" s="79" t="s">
        <v>393</v>
      </c>
      <c r="D85" s="79" t="s">
        <v>394</v>
      </c>
      <c r="E85" s="82"/>
      <c r="F85" s="9" t="s">
        <v>395</v>
      </c>
      <c r="G85" s="60">
        <v>6.6</v>
      </c>
      <c r="H85" s="60"/>
      <c r="I85" s="9" t="s">
        <v>396</v>
      </c>
      <c r="J85" s="9" t="s">
        <v>397</v>
      </c>
      <c r="K85" s="10" t="s">
        <v>398</v>
      </c>
      <c r="L85" s="15">
        <v>44286</v>
      </c>
      <c r="M85" s="9"/>
      <c r="N85" s="9"/>
      <c r="O85" s="15">
        <v>44286</v>
      </c>
    </row>
    <row r="86" spans="1:15" ht="22.5" customHeight="1" x14ac:dyDescent="0.4">
      <c r="A86" s="9">
        <v>85</v>
      </c>
      <c r="B86" s="79"/>
      <c r="C86" s="79"/>
      <c r="D86" s="79"/>
      <c r="E86" s="82"/>
      <c r="F86" s="9" t="s">
        <v>399</v>
      </c>
      <c r="G86" s="60">
        <v>6.6</v>
      </c>
      <c r="H86" s="60"/>
      <c r="I86" s="9" t="s">
        <v>400</v>
      </c>
      <c r="J86" s="9" t="s">
        <v>401</v>
      </c>
      <c r="K86" s="10" t="s">
        <v>398</v>
      </c>
      <c r="L86" s="15">
        <v>44286</v>
      </c>
      <c r="M86" s="9"/>
      <c r="N86" s="9"/>
      <c r="O86" s="15">
        <v>44286</v>
      </c>
    </row>
    <row r="87" spans="1:15" ht="22.5" customHeight="1" x14ac:dyDescent="0.4">
      <c r="A87" s="9">
        <v>86</v>
      </c>
      <c r="B87" s="79"/>
      <c r="C87" s="79"/>
      <c r="D87" s="79" t="s">
        <v>402</v>
      </c>
      <c r="E87" s="82"/>
      <c r="F87" s="9" t="s">
        <v>403</v>
      </c>
      <c r="G87" s="60" t="s">
        <v>579</v>
      </c>
      <c r="H87" s="60"/>
      <c r="I87" s="9" t="s">
        <v>404</v>
      </c>
      <c r="J87" s="9" t="s">
        <v>405</v>
      </c>
      <c r="K87" s="10" t="s">
        <v>406</v>
      </c>
      <c r="L87" s="15">
        <v>44286</v>
      </c>
      <c r="M87" s="9"/>
      <c r="N87" s="9"/>
      <c r="O87" s="15">
        <v>44286</v>
      </c>
    </row>
    <row r="88" spans="1:15" ht="22.5" customHeight="1" x14ac:dyDescent="0.4">
      <c r="A88" s="9">
        <v>87</v>
      </c>
      <c r="B88" s="79"/>
      <c r="C88" s="79"/>
      <c r="D88" s="79"/>
      <c r="E88" s="82"/>
      <c r="F88" s="9" t="s">
        <v>407</v>
      </c>
      <c r="G88" s="60">
        <v>6.7</v>
      </c>
      <c r="H88" s="60"/>
      <c r="I88" s="9" t="s">
        <v>408</v>
      </c>
      <c r="J88" s="9" t="s">
        <v>409</v>
      </c>
      <c r="K88" s="10" t="s">
        <v>406</v>
      </c>
      <c r="L88" s="15">
        <v>44286</v>
      </c>
      <c r="M88" s="9"/>
      <c r="N88" s="9"/>
      <c r="O88" s="15">
        <v>44286</v>
      </c>
    </row>
    <row r="89" spans="1:15" ht="22.5" customHeight="1" x14ac:dyDescent="0.4">
      <c r="A89" s="9">
        <v>88</v>
      </c>
      <c r="B89" s="79"/>
      <c r="C89" s="79" t="s">
        <v>410</v>
      </c>
      <c r="D89" s="79" t="s">
        <v>411</v>
      </c>
      <c r="E89" s="82"/>
      <c r="F89" s="9" t="s">
        <v>412</v>
      </c>
      <c r="G89" s="60"/>
      <c r="H89" s="60"/>
      <c r="I89" s="9" t="s">
        <v>413</v>
      </c>
      <c r="J89" s="9" t="s">
        <v>414</v>
      </c>
      <c r="K89" s="10" t="s">
        <v>415</v>
      </c>
      <c r="L89" s="15">
        <v>44286</v>
      </c>
      <c r="M89" s="9"/>
      <c r="N89" s="9"/>
      <c r="O89" s="15">
        <v>44286</v>
      </c>
    </row>
    <row r="90" spans="1:15" ht="22.5" customHeight="1" x14ac:dyDescent="0.4">
      <c r="A90" s="9">
        <v>89</v>
      </c>
      <c r="B90" s="79"/>
      <c r="C90" s="79"/>
      <c r="D90" s="79"/>
      <c r="E90" s="82"/>
      <c r="F90" s="9" t="s">
        <v>416</v>
      </c>
      <c r="G90" s="60"/>
      <c r="H90" s="60"/>
      <c r="I90" s="9" t="s">
        <v>417</v>
      </c>
      <c r="J90" s="9" t="s">
        <v>418</v>
      </c>
      <c r="K90" s="10" t="s">
        <v>415</v>
      </c>
      <c r="L90" s="15">
        <v>44286</v>
      </c>
      <c r="M90" s="9"/>
      <c r="N90" s="9"/>
      <c r="O90" s="15">
        <v>44286</v>
      </c>
    </row>
    <row r="91" spans="1:15" ht="22.5" customHeight="1" x14ac:dyDescent="0.4">
      <c r="A91" s="9">
        <v>90</v>
      </c>
      <c r="B91" s="79"/>
      <c r="C91" s="79"/>
      <c r="D91" s="58" t="s">
        <v>419</v>
      </c>
      <c r="E91" s="83"/>
      <c r="F91" s="9" t="s">
        <v>420</v>
      </c>
      <c r="G91" s="61"/>
      <c r="H91" s="61"/>
      <c r="I91" s="9" t="s">
        <v>421</v>
      </c>
      <c r="J91" s="9" t="s">
        <v>422</v>
      </c>
      <c r="K91" s="58" t="s">
        <v>423</v>
      </c>
      <c r="L91" s="15">
        <v>44286</v>
      </c>
      <c r="M91" s="9"/>
      <c r="N91" s="9"/>
      <c r="O91" s="15">
        <v>44286</v>
      </c>
    </row>
    <row r="92" spans="1:15" ht="22.5" customHeight="1" x14ac:dyDescent="0.4">
      <c r="K92" s="11"/>
    </row>
    <row r="93" spans="1:15" ht="22.5" customHeight="1" x14ac:dyDescent="0.4">
      <c r="K93" s="11"/>
    </row>
    <row r="94" spans="1:15" ht="22.5" customHeight="1" x14ac:dyDescent="0.4">
      <c r="K94" s="11"/>
    </row>
    <row r="95" spans="1:15" ht="22.5" customHeight="1" x14ac:dyDescent="0.4">
      <c r="K95" s="11"/>
    </row>
    <row r="96" spans="1:15" ht="22.5" customHeight="1" x14ac:dyDescent="0.4">
      <c r="K96" s="11"/>
    </row>
    <row r="97" spans="11:11" ht="22.5" customHeight="1" x14ac:dyDescent="0.4">
      <c r="K97" s="11"/>
    </row>
    <row r="98" spans="11:11" ht="22.5" customHeight="1" x14ac:dyDescent="0.4">
      <c r="K98" s="11"/>
    </row>
    <row r="99" spans="11:11" ht="22.5" customHeight="1" x14ac:dyDescent="0.4">
      <c r="K99" s="11"/>
    </row>
    <row r="100" spans="11:11" ht="22.5" customHeight="1" x14ac:dyDescent="0.4">
      <c r="K100" s="11"/>
    </row>
    <row r="101" spans="11:11" ht="22.5" customHeight="1" x14ac:dyDescent="0.4">
      <c r="K101" s="11"/>
    </row>
    <row r="102" spans="11:11" ht="22.5" customHeight="1" x14ac:dyDescent="0.4">
      <c r="K102" s="11"/>
    </row>
    <row r="103" spans="11:11" ht="22.5" customHeight="1" x14ac:dyDescent="0.4">
      <c r="K103" s="11"/>
    </row>
    <row r="104" spans="11:11" ht="22.5" customHeight="1" x14ac:dyDescent="0.4">
      <c r="K104" s="11"/>
    </row>
    <row r="105" spans="11:11" ht="22.5" customHeight="1" x14ac:dyDescent="0.4">
      <c r="K105" s="11"/>
    </row>
    <row r="106" spans="11:11" ht="22.5" customHeight="1" x14ac:dyDescent="0.4">
      <c r="K106" s="11"/>
    </row>
  </sheetData>
  <autoFilter ref="A1:O91" xr:uid="{00000000-0009-0000-0000-000001000000}"/>
  <mergeCells count="33">
    <mergeCell ref="D85:D86"/>
    <mergeCell ref="D87:D88"/>
    <mergeCell ref="D50:D52"/>
    <mergeCell ref="D53:D54"/>
    <mergeCell ref="C55:C57"/>
    <mergeCell ref="B2:B30"/>
    <mergeCell ref="B31:B33"/>
    <mergeCell ref="B34:B40"/>
    <mergeCell ref="D35:D38"/>
    <mergeCell ref="E31:E91"/>
    <mergeCell ref="E2:E30"/>
    <mergeCell ref="C2:C30"/>
    <mergeCell ref="C35:C38"/>
    <mergeCell ref="C39:C40"/>
    <mergeCell ref="D2:D30"/>
    <mergeCell ref="B41:B59"/>
    <mergeCell ref="B60:B70"/>
    <mergeCell ref="C68:C70"/>
    <mergeCell ref="C41:C46"/>
    <mergeCell ref="C47:C49"/>
    <mergeCell ref="C50:C54"/>
    <mergeCell ref="C60:C62"/>
    <mergeCell ref="C63:C67"/>
    <mergeCell ref="B71:B91"/>
    <mergeCell ref="C71:C81"/>
    <mergeCell ref="C89:C91"/>
    <mergeCell ref="D89:D90"/>
    <mergeCell ref="D71:D73"/>
    <mergeCell ref="D74:D77"/>
    <mergeCell ref="D78:D79"/>
    <mergeCell ref="D80:D81"/>
    <mergeCell ref="C82:C83"/>
    <mergeCell ref="C85:C88"/>
  </mergeCells>
  <phoneticPr fontId="1"/>
  <pageMargins left="0.7" right="0.7" top="0.75" bottom="0.75" header="0.3" footer="0.3"/>
  <pageSetup paperSize="9" orientation="portrait" horizontalDpi="4294967293"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A74940-C6CA-417B-8EEF-3E704E082266}">
  <sheetPr filterMode="1"/>
  <dimension ref="A1:AC107"/>
  <sheetViews>
    <sheetView tabSelected="1" topLeftCell="A39" zoomScaleNormal="100" workbookViewId="0">
      <selection activeCell="E16" sqref="E16"/>
    </sheetView>
  </sheetViews>
  <sheetFormatPr defaultRowHeight="12" x14ac:dyDescent="0.4"/>
  <cols>
    <col min="1" max="1" width="4" style="8" customWidth="1"/>
    <col min="2" max="2" width="10.875" style="8" bestFit="1" customWidth="1"/>
    <col min="3" max="5" width="10.875" style="8" customWidth="1"/>
    <col min="6" max="6" width="30.75" style="8" customWidth="1"/>
    <col min="7" max="7" width="96" style="8" customWidth="1"/>
    <col min="8" max="21" width="5.75" style="19" customWidth="1"/>
    <col min="22" max="22" width="11" style="12" bestFit="1" customWidth="1"/>
    <col min="23" max="23" width="22.875" style="12" customWidth="1"/>
    <col min="24" max="24" width="45.25" style="12" bestFit="1" customWidth="1"/>
    <col min="25" max="25" width="29.5" style="12" customWidth="1"/>
    <col min="26" max="26" width="10.5" style="8" bestFit="1" customWidth="1"/>
    <col min="27" max="28" width="7.5" style="8" bestFit="1" customWidth="1"/>
    <col min="29" max="29" width="11.25" style="8" bestFit="1" customWidth="1"/>
    <col min="30" max="16384" width="9" style="8"/>
  </cols>
  <sheetData>
    <row r="1" spans="1:29" s="21" customFormat="1" ht="57" customHeight="1" x14ac:dyDescent="0.4">
      <c r="A1" s="85" t="s">
        <v>58</v>
      </c>
      <c r="B1" s="85" t="s">
        <v>13</v>
      </c>
      <c r="C1" s="87" t="s">
        <v>598</v>
      </c>
      <c r="D1" s="74" t="s">
        <v>625</v>
      </c>
      <c r="E1" s="69" t="s">
        <v>630</v>
      </c>
      <c r="F1" s="85" t="s">
        <v>30</v>
      </c>
      <c r="G1" s="85" t="s">
        <v>17</v>
      </c>
      <c r="H1" s="86" t="s">
        <v>424</v>
      </c>
      <c r="I1" s="86"/>
      <c r="J1" s="86"/>
      <c r="K1" s="86"/>
      <c r="L1" s="86"/>
      <c r="M1" s="86"/>
      <c r="N1" s="86"/>
      <c r="O1" s="86"/>
      <c r="P1" s="86"/>
      <c r="Q1" s="86"/>
      <c r="R1" s="86"/>
      <c r="S1" s="86"/>
      <c r="T1" s="86"/>
      <c r="U1" s="86"/>
      <c r="V1" s="85" t="s">
        <v>11</v>
      </c>
      <c r="W1" s="85" t="s">
        <v>5</v>
      </c>
      <c r="X1" s="85" t="s">
        <v>7</v>
      </c>
      <c r="Y1" s="85" t="s">
        <v>9</v>
      </c>
      <c r="Z1" s="85" t="s">
        <v>21</v>
      </c>
      <c r="AA1" s="85" t="s">
        <v>23</v>
      </c>
      <c r="AB1" s="85" t="s">
        <v>25</v>
      </c>
      <c r="AC1" s="85" t="s">
        <v>27</v>
      </c>
    </row>
    <row r="2" spans="1:29" s="21" customFormat="1" ht="12.75" customHeight="1" x14ac:dyDescent="0.4">
      <c r="A2" s="85"/>
      <c r="B2" s="85"/>
      <c r="C2" s="88"/>
      <c r="D2" s="75"/>
      <c r="E2" s="70"/>
      <c r="F2" s="85"/>
      <c r="G2" s="85"/>
      <c r="H2" s="62" t="s">
        <v>425</v>
      </c>
      <c r="I2" s="62" t="s">
        <v>426</v>
      </c>
      <c r="J2" s="62" t="s">
        <v>427</v>
      </c>
      <c r="K2" s="62" t="s">
        <v>428</v>
      </c>
      <c r="L2" s="62" t="s">
        <v>429</v>
      </c>
      <c r="M2" s="62" t="s">
        <v>430</v>
      </c>
      <c r="N2" s="62" t="s">
        <v>431</v>
      </c>
      <c r="O2" s="62" t="s">
        <v>432</v>
      </c>
      <c r="P2" s="62" t="s">
        <v>433</v>
      </c>
      <c r="Q2" s="62" t="s">
        <v>434</v>
      </c>
      <c r="R2" s="62" t="s">
        <v>435</v>
      </c>
      <c r="S2" s="62" t="s">
        <v>436</v>
      </c>
      <c r="T2" s="62" t="s">
        <v>437</v>
      </c>
      <c r="U2" s="62" t="s">
        <v>438</v>
      </c>
      <c r="V2" s="85"/>
      <c r="W2" s="85"/>
      <c r="X2" s="85"/>
      <c r="Y2" s="85"/>
      <c r="Z2" s="85"/>
      <c r="AA2" s="85"/>
      <c r="AB2" s="85"/>
      <c r="AC2" s="85"/>
    </row>
    <row r="3" spans="1:29" ht="30" hidden="1" customHeight="1" x14ac:dyDescent="0.4">
      <c r="A3" s="9">
        <v>25</v>
      </c>
      <c r="B3" s="9" t="s">
        <v>137</v>
      </c>
      <c r="C3" s="9" t="str">
        <f>VLOOKUP(B3,'（参考）業務×標準スキル対応表'!F:G,2,FALSE)</f>
        <v>2.2.2</v>
      </c>
      <c r="D3" s="9" t="str">
        <f>VLOOKUP(B3,'（参考）業務×標準スキル対応表'!F:H,3,FALSE)</f>
        <v>8,</v>
      </c>
      <c r="E3" s="9"/>
      <c r="F3" s="41" t="s">
        <v>138</v>
      </c>
      <c r="G3" s="9" t="s">
        <v>139</v>
      </c>
      <c r="H3" s="20" t="s">
        <v>439</v>
      </c>
      <c r="I3" s="20" t="s">
        <v>439</v>
      </c>
      <c r="J3" s="20" t="s">
        <v>439</v>
      </c>
      <c r="K3" s="20" t="s">
        <v>439</v>
      </c>
      <c r="L3" s="20" t="s">
        <v>439</v>
      </c>
      <c r="M3" s="20" t="s">
        <v>439</v>
      </c>
      <c r="N3" s="20" t="s">
        <v>439</v>
      </c>
      <c r="O3" s="20" t="s">
        <v>439</v>
      </c>
      <c r="P3" s="20" t="s">
        <v>439</v>
      </c>
      <c r="Q3" s="20" t="s">
        <v>439</v>
      </c>
      <c r="R3" s="20" t="s">
        <v>439</v>
      </c>
      <c r="S3" s="20" t="s">
        <v>439</v>
      </c>
      <c r="T3" s="20" t="s">
        <v>439</v>
      </c>
      <c r="U3" s="20" t="s">
        <v>439</v>
      </c>
      <c r="V3" s="10" t="s">
        <v>62</v>
      </c>
      <c r="W3" s="10" t="s">
        <v>440</v>
      </c>
      <c r="X3" s="10" t="s">
        <v>441</v>
      </c>
      <c r="Y3" s="10"/>
      <c r="Z3" s="15">
        <v>44286</v>
      </c>
      <c r="AA3" s="9"/>
      <c r="AB3" s="9"/>
      <c r="AC3" s="15">
        <v>44286</v>
      </c>
    </row>
    <row r="4" spans="1:29" ht="36" x14ac:dyDescent="0.4">
      <c r="A4" s="9">
        <v>32</v>
      </c>
      <c r="B4" s="9" t="s">
        <v>164</v>
      </c>
      <c r="C4" s="9" t="str">
        <f>VLOOKUP(B4,'（参考）業務×標準スキル対応表'!F:G,2,FALSE)</f>
        <v>2.2.2</v>
      </c>
      <c r="D4" s="9" t="str">
        <f>VLOOKUP(B4,'（参考）業務×標準スキル対応表'!F:H,3,FALSE)</f>
        <v>6.3.5</v>
      </c>
      <c r="E4" s="76" t="s">
        <v>629</v>
      </c>
      <c r="F4" s="41" t="s">
        <v>165</v>
      </c>
      <c r="G4" s="9" t="s">
        <v>166</v>
      </c>
      <c r="H4" s="20" t="s">
        <v>442</v>
      </c>
      <c r="I4" s="20" t="s">
        <v>442</v>
      </c>
      <c r="J4" s="20" t="s">
        <v>442</v>
      </c>
      <c r="K4" s="20" t="s">
        <v>442</v>
      </c>
      <c r="L4" s="20" t="s">
        <v>442</v>
      </c>
      <c r="M4" s="20" t="s">
        <v>442</v>
      </c>
      <c r="N4" s="20" t="s">
        <v>443</v>
      </c>
      <c r="O4" s="20" t="s">
        <v>442</v>
      </c>
      <c r="P4" s="20" t="s">
        <v>442</v>
      </c>
      <c r="Q4" s="20" t="s">
        <v>442</v>
      </c>
      <c r="R4" s="20" t="s">
        <v>443</v>
      </c>
      <c r="S4" s="20" t="s">
        <v>443</v>
      </c>
      <c r="T4" s="20" t="s">
        <v>443</v>
      </c>
      <c r="U4" s="20" t="s">
        <v>443</v>
      </c>
      <c r="V4" s="10" t="s">
        <v>154</v>
      </c>
      <c r="W4" s="10" t="s">
        <v>444</v>
      </c>
      <c r="X4" s="58" t="s">
        <v>163</v>
      </c>
      <c r="Y4" s="58" t="s">
        <v>61</v>
      </c>
      <c r="Z4" s="15">
        <v>44286</v>
      </c>
      <c r="AA4" s="9"/>
      <c r="AB4" s="9"/>
      <c r="AC4" s="15">
        <v>44286</v>
      </c>
    </row>
    <row r="5" spans="1:29" ht="60" x14ac:dyDescent="0.4">
      <c r="A5" s="9">
        <v>46</v>
      </c>
      <c r="B5" s="9" t="s">
        <v>232</v>
      </c>
      <c r="C5" s="9" t="str">
        <f>VLOOKUP(B5,'（参考）業務×標準スキル対応表'!F:G,2,FALSE)</f>
        <v>2.2.3</v>
      </c>
      <c r="D5" s="9" t="str">
        <f>VLOOKUP(B5,'（参考）業務×標準スキル対応表'!F:H,3,FALSE)</f>
        <v>5.2,5.3</v>
      </c>
      <c r="E5" s="76" t="s">
        <v>629</v>
      </c>
      <c r="F5" s="41" t="s">
        <v>233</v>
      </c>
      <c r="G5" s="9" t="s">
        <v>234</v>
      </c>
      <c r="H5" s="20" t="s">
        <v>443</v>
      </c>
      <c r="I5" s="20" t="s">
        <v>442</v>
      </c>
      <c r="J5" s="20" t="s">
        <v>442</v>
      </c>
      <c r="K5" s="20" t="s">
        <v>442</v>
      </c>
      <c r="L5" s="20" t="s">
        <v>443</v>
      </c>
      <c r="M5" s="20" t="s">
        <v>443</v>
      </c>
      <c r="N5" s="20" t="s">
        <v>443</v>
      </c>
      <c r="O5" s="20" t="s">
        <v>442</v>
      </c>
      <c r="P5" s="20" t="s">
        <v>442</v>
      </c>
      <c r="Q5" s="20" t="s">
        <v>442</v>
      </c>
      <c r="R5" s="20" t="s">
        <v>443</v>
      </c>
      <c r="S5" s="20" t="s">
        <v>443</v>
      </c>
      <c r="T5" s="20" t="s">
        <v>442</v>
      </c>
      <c r="U5" s="20" t="s">
        <v>442</v>
      </c>
      <c r="V5" s="10" t="s">
        <v>154</v>
      </c>
      <c r="W5" s="10" t="s">
        <v>198</v>
      </c>
      <c r="X5" s="10" t="s">
        <v>230</v>
      </c>
      <c r="Y5" s="58" t="s">
        <v>231</v>
      </c>
      <c r="Z5" s="15">
        <v>44286</v>
      </c>
      <c r="AA5" s="9"/>
      <c r="AB5" s="9"/>
      <c r="AC5" s="15">
        <v>44286</v>
      </c>
    </row>
    <row r="6" spans="1:29" ht="36" x14ac:dyDescent="0.4">
      <c r="A6" s="9">
        <v>53</v>
      </c>
      <c r="B6" s="9" t="s">
        <v>262</v>
      </c>
      <c r="C6" s="9" t="str">
        <f>VLOOKUP(B6,'（参考）業務×標準スキル対応表'!F:G,2,FALSE)</f>
        <v>2.2.3</v>
      </c>
      <c r="D6" s="9" t="str">
        <f>VLOOKUP(B6,'（参考）業務×標準スキル対応表'!F:H,3,FALSE)</f>
        <v>6.3.2</v>
      </c>
      <c r="E6" s="76" t="s">
        <v>629</v>
      </c>
      <c r="F6" s="41" t="s">
        <v>263</v>
      </c>
      <c r="G6" s="9" t="s">
        <v>264</v>
      </c>
      <c r="H6" s="20" t="s">
        <v>443</v>
      </c>
      <c r="I6" s="20" t="s">
        <v>442</v>
      </c>
      <c r="J6" s="20" t="s">
        <v>443</v>
      </c>
      <c r="K6" s="20" t="s">
        <v>442</v>
      </c>
      <c r="L6" s="20" t="s">
        <v>443</v>
      </c>
      <c r="M6" s="20" t="s">
        <v>443</v>
      </c>
      <c r="N6" s="20" t="s">
        <v>443</v>
      </c>
      <c r="O6" s="20" t="s">
        <v>443</v>
      </c>
      <c r="P6" s="20" t="s">
        <v>443</v>
      </c>
      <c r="Q6" s="20" t="s">
        <v>443</v>
      </c>
      <c r="R6" s="20" t="s">
        <v>443</v>
      </c>
      <c r="S6" s="20" t="s">
        <v>443</v>
      </c>
      <c r="T6" s="20" t="s">
        <v>442</v>
      </c>
      <c r="U6" s="20" t="s">
        <v>442</v>
      </c>
      <c r="V6" s="10" t="s">
        <v>154</v>
      </c>
      <c r="W6" s="10" t="s">
        <v>198</v>
      </c>
      <c r="X6" s="10" t="s">
        <v>246</v>
      </c>
      <c r="Y6" s="10" t="s">
        <v>258</v>
      </c>
      <c r="Z6" s="15">
        <v>44286</v>
      </c>
      <c r="AA6" s="9"/>
      <c r="AB6" s="9"/>
      <c r="AC6" s="15">
        <v>44286</v>
      </c>
    </row>
    <row r="7" spans="1:29" ht="24" x14ac:dyDescent="0.4">
      <c r="A7" s="9">
        <v>73</v>
      </c>
      <c r="B7" s="9" t="s">
        <v>356</v>
      </c>
      <c r="C7" s="9">
        <f>VLOOKUP(B7,'（参考）業務×標準スキル対応表'!F:G,2,FALSE)</f>
        <v>6.3</v>
      </c>
      <c r="D7" s="9">
        <f>VLOOKUP(B7,'（参考）業務×標準スキル対応表'!F:H,3,FALSE)</f>
        <v>1.5</v>
      </c>
      <c r="E7" s="76" t="s">
        <v>629</v>
      </c>
      <c r="F7" s="41" t="s">
        <v>357</v>
      </c>
      <c r="G7" s="9" t="s">
        <v>358</v>
      </c>
      <c r="H7" s="20" t="s">
        <v>443</v>
      </c>
      <c r="I7" s="20" t="s">
        <v>442</v>
      </c>
      <c r="J7" s="20" t="s">
        <v>442</v>
      </c>
      <c r="K7" s="20" t="s">
        <v>442</v>
      </c>
      <c r="L7" s="20" t="s">
        <v>442</v>
      </c>
      <c r="M7" s="20" t="s">
        <v>442</v>
      </c>
      <c r="N7" s="20" t="s">
        <v>442</v>
      </c>
      <c r="O7" s="20" t="s">
        <v>443</v>
      </c>
      <c r="P7" s="20" t="s">
        <v>442</v>
      </c>
      <c r="Q7" s="20" t="s">
        <v>442</v>
      </c>
      <c r="R7" s="20" t="s">
        <v>443</v>
      </c>
      <c r="S7" s="20" t="s">
        <v>443</v>
      </c>
      <c r="T7" s="20" t="s">
        <v>442</v>
      </c>
      <c r="U7" s="20" t="s">
        <v>442</v>
      </c>
      <c r="V7" s="10" t="s">
        <v>154</v>
      </c>
      <c r="W7" s="10" t="s">
        <v>342</v>
      </c>
      <c r="X7" s="10" t="s">
        <v>343</v>
      </c>
      <c r="Y7" s="10" t="s">
        <v>355</v>
      </c>
      <c r="Z7" s="15">
        <v>44286</v>
      </c>
      <c r="AA7" s="9"/>
      <c r="AB7" s="9"/>
      <c r="AC7" s="15">
        <v>44286</v>
      </c>
    </row>
    <row r="8" spans="1:29" ht="24" x14ac:dyDescent="0.4">
      <c r="A8" s="9">
        <v>79</v>
      </c>
      <c r="B8" s="9" t="s">
        <v>373</v>
      </c>
      <c r="C8" s="9" t="str">
        <f>VLOOKUP(B8,'（参考）業務×標準スキル対応表'!F:G,2,FALSE)</f>
        <v>2.2.3</v>
      </c>
      <c r="D8" s="9" t="str">
        <f>VLOOKUP(B8,'（参考）業務×標準スキル対応表'!F:H,3,FALSE)</f>
        <v>6.2,6.3</v>
      </c>
      <c r="E8" s="76" t="s">
        <v>629</v>
      </c>
      <c r="F8" s="41" t="s">
        <v>374</v>
      </c>
      <c r="G8" s="9" t="s">
        <v>375</v>
      </c>
      <c r="H8" s="20" t="s">
        <v>443</v>
      </c>
      <c r="I8" s="20" t="s">
        <v>442</v>
      </c>
      <c r="J8" s="20" t="s">
        <v>443</v>
      </c>
      <c r="K8" s="20" t="s">
        <v>442</v>
      </c>
      <c r="L8" s="20" t="s">
        <v>443</v>
      </c>
      <c r="M8" s="20" t="s">
        <v>443</v>
      </c>
      <c r="N8" s="20" t="s">
        <v>443</v>
      </c>
      <c r="O8" s="20" t="s">
        <v>443</v>
      </c>
      <c r="P8" s="20" t="s">
        <v>443</v>
      </c>
      <c r="Q8" s="20" t="s">
        <v>443</v>
      </c>
      <c r="R8" s="20" t="s">
        <v>443</v>
      </c>
      <c r="S8" s="20" t="s">
        <v>443</v>
      </c>
      <c r="T8" s="20" t="s">
        <v>442</v>
      </c>
      <c r="U8" s="20" t="s">
        <v>442</v>
      </c>
      <c r="V8" s="10" t="s">
        <v>154</v>
      </c>
      <c r="W8" s="10" t="s">
        <v>342</v>
      </c>
      <c r="X8" s="10" t="s">
        <v>343</v>
      </c>
      <c r="Y8" s="10" t="s">
        <v>372</v>
      </c>
      <c r="Z8" s="15">
        <v>44286</v>
      </c>
      <c r="AA8" s="9"/>
      <c r="AB8" s="9"/>
      <c r="AC8" s="15">
        <v>44286</v>
      </c>
    </row>
    <row r="9" spans="1:29" hidden="1" x14ac:dyDescent="0.4">
      <c r="A9" s="9">
        <v>6</v>
      </c>
      <c r="B9" s="9" t="s">
        <v>80</v>
      </c>
      <c r="C9" s="9" t="str">
        <f>VLOOKUP(B9,'（参考）業務×標準スキル対応表'!F:G,2,FALSE)</f>
        <v>2.3.1</v>
      </c>
      <c r="D9" s="9">
        <f>VLOOKUP(B9,'（参考）業務×標準スキル対応表'!F:H,3,FALSE)</f>
        <v>0</v>
      </c>
      <c r="E9" s="9"/>
      <c r="F9" s="40" t="s">
        <v>81</v>
      </c>
      <c r="G9" s="9" t="s">
        <v>82</v>
      </c>
      <c r="H9" s="20" t="s">
        <v>439</v>
      </c>
      <c r="I9" s="20" t="s">
        <v>439</v>
      </c>
      <c r="J9" s="20" t="s">
        <v>439</v>
      </c>
      <c r="K9" s="20" t="s">
        <v>439</v>
      </c>
      <c r="L9" s="20" t="s">
        <v>439</v>
      </c>
      <c r="M9" s="20" t="s">
        <v>439</v>
      </c>
      <c r="N9" s="20" t="s">
        <v>439</v>
      </c>
      <c r="O9" s="20" t="s">
        <v>439</v>
      </c>
      <c r="P9" s="20" t="s">
        <v>439</v>
      </c>
      <c r="Q9" s="20" t="s">
        <v>439</v>
      </c>
      <c r="R9" s="20" t="s">
        <v>439</v>
      </c>
      <c r="S9" s="20" t="s">
        <v>439</v>
      </c>
      <c r="T9" s="20" t="s">
        <v>439</v>
      </c>
      <c r="U9" s="20" t="s">
        <v>439</v>
      </c>
      <c r="V9" s="10" t="s">
        <v>62</v>
      </c>
      <c r="W9" s="10" t="s">
        <v>440</v>
      </c>
      <c r="X9" s="10" t="s">
        <v>441</v>
      </c>
      <c r="Y9" s="10"/>
      <c r="Z9" s="15">
        <v>44286</v>
      </c>
      <c r="AA9" s="9"/>
      <c r="AB9" s="9"/>
      <c r="AC9" s="15">
        <v>44286</v>
      </c>
    </row>
    <row r="10" spans="1:29" ht="24" hidden="1" x14ac:dyDescent="0.4">
      <c r="A10" s="9">
        <v>11</v>
      </c>
      <c r="B10" s="9" t="s">
        <v>95</v>
      </c>
      <c r="C10" s="9">
        <f>VLOOKUP(B10,'（参考）業務×標準スキル対応表'!F:G,2,FALSE)</f>
        <v>6.7</v>
      </c>
      <c r="D10" s="9">
        <f>VLOOKUP(B10,'（参考）業務×標準スキル対応表'!F:H,3,FALSE)</f>
        <v>0</v>
      </c>
      <c r="E10" s="9"/>
      <c r="F10" s="40" t="s">
        <v>96</v>
      </c>
      <c r="G10" s="9" t="s">
        <v>97</v>
      </c>
      <c r="H10" s="20" t="s">
        <v>439</v>
      </c>
      <c r="I10" s="20" t="s">
        <v>439</v>
      </c>
      <c r="J10" s="20" t="s">
        <v>439</v>
      </c>
      <c r="K10" s="20" t="s">
        <v>439</v>
      </c>
      <c r="L10" s="20" t="s">
        <v>439</v>
      </c>
      <c r="M10" s="20" t="s">
        <v>439</v>
      </c>
      <c r="N10" s="20" t="s">
        <v>439</v>
      </c>
      <c r="O10" s="20" t="s">
        <v>439</v>
      </c>
      <c r="P10" s="20" t="s">
        <v>439</v>
      </c>
      <c r="Q10" s="20" t="s">
        <v>439</v>
      </c>
      <c r="R10" s="20" t="s">
        <v>439</v>
      </c>
      <c r="S10" s="20" t="s">
        <v>439</v>
      </c>
      <c r="T10" s="20" t="s">
        <v>439</v>
      </c>
      <c r="U10" s="20" t="s">
        <v>439</v>
      </c>
      <c r="V10" s="10" t="s">
        <v>62</v>
      </c>
      <c r="W10" s="10" t="s">
        <v>440</v>
      </c>
      <c r="X10" s="10" t="s">
        <v>441</v>
      </c>
      <c r="Y10" s="10"/>
      <c r="Z10" s="15">
        <v>44286</v>
      </c>
      <c r="AA10" s="9"/>
      <c r="AB10" s="9"/>
      <c r="AC10" s="15">
        <v>44286</v>
      </c>
    </row>
    <row r="11" spans="1:29" ht="24" hidden="1" x14ac:dyDescent="0.4">
      <c r="A11" s="9">
        <v>15</v>
      </c>
      <c r="B11" s="9" t="s">
        <v>107</v>
      </c>
      <c r="C11" s="9">
        <f>VLOOKUP(B11,'（参考）業務×標準スキル対応表'!F:G,2,FALSE)</f>
        <v>6.7</v>
      </c>
      <c r="D11" s="9">
        <f>VLOOKUP(B11,'（参考）業務×標準スキル対応表'!F:H,3,FALSE)</f>
        <v>0</v>
      </c>
      <c r="E11" s="9"/>
      <c r="F11" s="40" t="s">
        <v>108</v>
      </c>
      <c r="G11" s="9" t="s">
        <v>109</v>
      </c>
      <c r="H11" s="20" t="s">
        <v>439</v>
      </c>
      <c r="I11" s="20" t="s">
        <v>439</v>
      </c>
      <c r="J11" s="20" t="s">
        <v>439</v>
      </c>
      <c r="K11" s="20" t="s">
        <v>439</v>
      </c>
      <c r="L11" s="20" t="s">
        <v>439</v>
      </c>
      <c r="M11" s="20" t="s">
        <v>439</v>
      </c>
      <c r="N11" s="20" t="s">
        <v>439</v>
      </c>
      <c r="O11" s="20" t="s">
        <v>439</v>
      </c>
      <c r="P11" s="20" t="s">
        <v>439</v>
      </c>
      <c r="Q11" s="20" t="s">
        <v>439</v>
      </c>
      <c r="R11" s="20" t="s">
        <v>439</v>
      </c>
      <c r="S11" s="20" t="s">
        <v>439</v>
      </c>
      <c r="T11" s="20" t="s">
        <v>439</v>
      </c>
      <c r="U11" s="20" t="s">
        <v>439</v>
      </c>
      <c r="V11" s="10" t="s">
        <v>62</v>
      </c>
      <c r="W11" s="10" t="s">
        <v>440</v>
      </c>
      <c r="X11" s="10" t="s">
        <v>441</v>
      </c>
      <c r="Y11" s="10"/>
      <c r="Z11" s="15">
        <v>44286</v>
      </c>
      <c r="AA11" s="9"/>
      <c r="AB11" s="9"/>
      <c r="AC11" s="15">
        <v>44286</v>
      </c>
    </row>
    <row r="12" spans="1:29" ht="24" hidden="1" x14ac:dyDescent="0.4">
      <c r="A12" s="9">
        <v>16</v>
      </c>
      <c r="B12" s="9" t="s">
        <v>110</v>
      </c>
      <c r="C12" s="9">
        <f>VLOOKUP(B12,'（参考）業務×標準スキル対応表'!F:G,2,FALSE)</f>
        <v>6.7</v>
      </c>
      <c r="D12" s="9">
        <f>VLOOKUP(B12,'（参考）業務×標準スキル対応表'!F:H,3,FALSE)</f>
        <v>0</v>
      </c>
      <c r="E12" s="9"/>
      <c r="F12" s="40" t="s">
        <v>111</v>
      </c>
      <c r="G12" s="9" t="s">
        <v>112</v>
      </c>
      <c r="H12" s="20" t="s">
        <v>439</v>
      </c>
      <c r="I12" s="20" t="s">
        <v>439</v>
      </c>
      <c r="J12" s="20" t="s">
        <v>439</v>
      </c>
      <c r="K12" s="20" t="s">
        <v>439</v>
      </c>
      <c r="L12" s="20" t="s">
        <v>439</v>
      </c>
      <c r="M12" s="20" t="s">
        <v>439</v>
      </c>
      <c r="N12" s="20" t="s">
        <v>439</v>
      </c>
      <c r="O12" s="20" t="s">
        <v>439</v>
      </c>
      <c r="P12" s="20" t="s">
        <v>439</v>
      </c>
      <c r="Q12" s="20" t="s">
        <v>439</v>
      </c>
      <c r="R12" s="20" t="s">
        <v>439</v>
      </c>
      <c r="S12" s="20" t="s">
        <v>439</v>
      </c>
      <c r="T12" s="20" t="s">
        <v>439</v>
      </c>
      <c r="U12" s="20" t="s">
        <v>439</v>
      </c>
      <c r="V12" s="10" t="s">
        <v>62</v>
      </c>
      <c r="W12" s="10" t="s">
        <v>440</v>
      </c>
      <c r="X12" s="10" t="s">
        <v>441</v>
      </c>
      <c r="Y12" s="10"/>
      <c r="Z12" s="15">
        <v>44286</v>
      </c>
      <c r="AA12" s="9"/>
      <c r="AB12" s="9"/>
      <c r="AC12" s="15">
        <v>44286</v>
      </c>
    </row>
    <row r="13" spans="1:29" hidden="1" x14ac:dyDescent="0.4">
      <c r="A13" s="9">
        <v>21</v>
      </c>
      <c r="B13" s="9" t="s">
        <v>125</v>
      </c>
      <c r="C13" s="9">
        <f>VLOOKUP(B13,'（参考）業務×標準スキル対応表'!F:G,2,FALSE)</f>
        <v>6.7</v>
      </c>
      <c r="D13" s="9">
        <f>VLOOKUP(B13,'（参考）業務×標準スキル対応表'!F:H,3,FALSE)</f>
        <v>0</v>
      </c>
      <c r="E13" s="9"/>
      <c r="F13" s="40" t="s">
        <v>126</v>
      </c>
      <c r="G13" s="9" t="s">
        <v>127</v>
      </c>
      <c r="H13" s="20" t="s">
        <v>439</v>
      </c>
      <c r="I13" s="20" t="s">
        <v>439</v>
      </c>
      <c r="J13" s="20" t="s">
        <v>439</v>
      </c>
      <c r="K13" s="20" t="s">
        <v>439</v>
      </c>
      <c r="L13" s="20" t="s">
        <v>439</v>
      </c>
      <c r="M13" s="20" t="s">
        <v>439</v>
      </c>
      <c r="N13" s="20" t="s">
        <v>439</v>
      </c>
      <c r="O13" s="20" t="s">
        <v>439</v>
      </c>
      <c r="P13" s="20" t="s">
        <v>439</v>
      </c>
      <c r="Q13" s="20" t="s">
        <v>439</v>
      </c>
      <c r="R13" s="20" t="s">
        <v>439</v>
      </c>
      <c r="S13" s="20" t="s">
        <v>439</v>
      </c>
      <c r="T13" s="20" t="s">
        <v>439</v>
      </c>
      <c r="U13" s="20" t="s">
        <v>439</v>
      </c>
      <c r="V13" s="10" t="s">
        <v>62</v>
      </c>
      <c r="W13" s="10" t="s">
        <v>440</v>
      </c>
      <c r="X13" s="10" t="s">
        <v>441</v>
      </c>
      <c r="Y13" s="10"/>
      <c r="Z13" s="15">
        <v>44286</v>
      </c>
      <c r="AA13" s="9"/>
      <c r="AB13" s="9"/>
      <c r="AC13" s="15">
        <v>44286</v>
      </c>
    </row>
    <row r="14" spans="1:29" ht="24" hidden="1" x14ac:dyDescent="0.4">
      <c r="A14" s="9">
        <v>24</v>
      </c>
      <c r="B14" s="9" t="s">
        <v>134</v>
      </c>
      <c r="C14" s="9" t="str">
        <f>VLOOKUP(B14,'（参考）業務×標準スキル対応表'!F:G,2,FALSE)</f>
        <v>2.2.2</v>
      </c>
      <c r="D14" s="9">
        <f>VLOOKUP(B14,'（参考）業務×標準スキル対応表'!F:H,3,FALSE)</f>
        <v>0</v>
      </c>
      <c r="E14" s="9"/>
      <c r="F14" s="40" t="s">
        <v>135</v>
      </c>
      <c r="G14" s="9" t="s">
        <v>136</v>
      </c>
      <c r="H14" s="20" t="s">
        <v>439</v>
      </c>
      <c r="I14" s="20" t="s">
        <v>439</v>
      </c>
      <c r="J14" s="20" t="s">
        <v>439</v>
      </c>
      <c r="K14" s="20" t="s">
        <v>439</v>
      </c>
      <c r="L14" s="20" t="s">
        <v>439</v>
      </c>
      <c r="M14" s="20" t="s">
        <v>439</v>
      </c>
      <c r="N14" s="20" t="s">
        <v>439</v>
      </c>
      <c r="O14" s="20" t="s">
        <v>439</v>
      </c>
      <c r="P14" s="20" t="s">
        <v>439</v>
      </c>
      <c r="Q14" s="20" t="s">
        <v>439</v>
      </c>
      <c r="R14" s="20" t="s">
        <v>439</v>
      </c>
      <c r="S14" s="20" t="s">
        <v>439</v>
      </c>
      <c r="T14" s="20" t="s">
        <v>439</v>
      </c>
      <c r="U14" s="20" t="s">
        <v>439</v>
      </c>
      <c r="V14" s="10" t="s">
        <v>62</v>
      </c>
      <c r="W14" s="10" t="s">
        <v>440</v>
      </c>
      <c r="X14" s="10" t="s">
        <v>441</v>
      </c>
      <c r="Y14" s="10"/>
      <c r="Z14" s="15">
        <v>44286</v>
      </c>
      <c r="AA14" s="9"/>
      <c r="AB14" s="9"/>
      <c r="AC14" s="15">
        <v>44286</v>
      </c>
    </row>
    <row r="15" spans="1:29" ht="24" x14ac:dyDescent="0.4">
      <c r="A15" s="9">
        <v>34</v>
      </c>
      <c r="B15" s="9" t="s">
        <v>174</v>
      </c>
      <c r="C15" s="9" t="str">
        <f>VLOOKUP(B15,'（参考）業務×標準スキル対応表'!F:G,2,FALSE)</f>
        <v>3.4.2,3.4.3</v>
      </c>
      <c r="D15" s="9">
        <f>VLOOKUP(B15,'（参考）業務×標準スキル対応表'!F:H,3,FALSE)</f>
        <v>1.4</v>
      </c>
      <c r="E15" s="76" t="s">
        <v>629</v>
      </c>
      <c r="F15" s="41" t="s">
        <v>175</v>
      </c>
      <c r="G15" s="9" t="s">
        <v>176</v>
      </c>
      <c r="H15" s="20" t="s">
        <v>443</v>
      </c>
      <c r="I15" s="20" t="s">
        <v>442</v>
      </c>
      <c r="J15" s="20" t="s">
        <v>442</v>
      </c>
      <c r="K15" s="20" t="s">
        <v>442</v>
      </c>
      <c r="L15" s="20" t="s">
        <v>442</v>
      </c>
      <c r="M15" s="20" t="s">
        <v>442</v>
      </c>
      <c r="N15" s="20" t="s">
        <v>443</v>
      </c>
      <c r="O15" s="20" t="s">
        <v>443</v>
      </c>
      <c r="P15" s="20" t="s">
        <v>442</v>
      </c>
      <c r="Q15" s="20" t="s">
        <v>442</v>
      </c>
      <c r="R15" s="20" t="s">
        <v>442</v>
      </c>
      <c r="S15" s="20" t="s">
        <v>442</v>
      </c>
      <c r="T15" s="20" t="s">
        <v>442</v>
      </c>
      <c r="U15" s="20" t="s">
        <v>442</v>
      </c>
      <c r="V15" s="10" t="s">
        <v>154</v>
      </c>
      <c r="W15" s="10" t="s">
        <v>445</v>
      </c>
      <c r="X15" s="10" t="s">
        <v>173</v>
      </c>
      <c r="Y15" s="58" t="s">
        <v>61</v>
      </c>
      <c r="Z15" s="15">
        <v>44286</v>
      </c>
      <c r="AA15" s="9"/>
      <c r="AB15" s="9"/>
      <c r="AC15" s="15">
        <v>44286</v>
      </c>
    </row>
    <row r="16" spans="1:29" ht="24" x14ac:dyDescent="0.4">
      <c r="A16" s="9">
        <v>36</v>
      </c>
      <c r="B16" s="9" t="s">
        <v>181</v>
      </c>
      <c r="C16" s="9" t="str">
        <f>VLOOKUP(B16,'（参考）業務×標準スキル対応表'!F:G,2,FALSE)</f>
        <v>3.4.5</v>
      </c>
      <c r="D16" s="9" t="str">
        <f>VLOOKUP(B16,'（参考）業務×標準スキル対応表'!F:H,3,FALSE)</f>
        <v>4.3.1,4.4.1,4.4.2</v>
      </c>
      <c r="E16" s="76" t="s">
        <v>629</v>
      </c>
      <c r="F16" s="41" t="s">
        <v>182</v>
      </c>
      <c r="G16" s="9" t="s">
        <v>183</v>
      </c>
      <c r="H16" s="20" t="s">
        <v>443</v>
      </c>
      <c r="I16" s="20" t="s">
        <v>442</v>
      </c>
      <c r="J16" s="20" t="s">
        <v>442</v>
      </c>
      <c r="K16" s="20" t="s">
        <v>442</v>
      </c>
      <c r="L16" s="20" t="s">
        <v>442</v>
      </c>
      <c r="M16" s="20" t="s">
        <v>442</v>
      </c>
      <c r="N16" s="20" t="s">
        <v>443</v>
      </c>
      <c r="O16" s="20" t="s">
        <v>443</v>
      </c>
      <c r="P16" s="20" t="s">
        <v>442</v>
      </c>
      <c r="Q16" s="20" t="s">
        <v>442</v>
      </c>
      <c r="R16" s="20" t="s">
        <v>442</v>
      </c>
      <c r="S16" s="20" t="s">
        <v>442</v>
      </c>
      <c r="T16" s="20" t="s">
        <v>442</v>
      </c>
      <c r="U16" s="20" t="s">
        <v>442</v>
      </c>
      <c r="V16" s="10" t="s">
        <v>154</v>
      </c>
      <c r="W16" s="10" t="s">
        <v>445</v>
      </c>
      <c r="X16" s="10" t="s">
        <v>173</v>
      </c>
      <c r="Y16" s="58" t="s">
        <v>61</v>
      </c>
      <c r="Z16" s="15">
        <v>44286</v>
      </c>
      <c r="AA16" s="9"/>
      <c r="AB16" s="9"/>
      <c r="AC16" s="15">
        <v>44286</v>
      </c>
    </row>
    <row r="17" spans="1:29" ht="36" x14ac:dyDescent="0.4">
      <c r="A17" s="9">
        <v>41</v>
      </c>
      <c r="B17" s="9" t="s">
        <v>206</v>
      </c>
      <c r="C17" s="9" t="str">
        <f>VLOOKUP(B17,'（参考）業務×標準スキル対応表'!F:G,2,FALSE)</f>
        <v>2.2.3,3.4.7,3.4.8</v>
      </c>
      <c r="D17" s="9" t="str">
        <f>VLOOKUP(B17,'（参考）業務×標準スキル対応表'!F:H,3,FALSE)</f>
        <v>4.5.1,4.5.2,4.5.3,4.5.4</v>
      </c>
      <c r="E17" s="76" t="s">
        <v>629</v>
      </c>
      <c r="F17" s="41" t="s">
        <v>207</v>
      </c>
      <c r="G17" s="9" t="s">
        <v>208</v>
      </c>
      <c r="H17" s="20" t="s">
        <v>443</v>
      </c>
      <c r="I17" s="20" t="s">
        <v>442</v>
      </c>
      <c r="J17" s="20" t="s">
        <v>442</v>
      </c>
      <c r="K17" s="20" t="s">
        <v>442</v>
      </c>
      <c r="L17" s="20" t="s">
        <v>442</v>
      </c>
      <c r="M17" s="20" t="s">
        <v>442</v>
      </c>
      <c r="N17" s="20" t="s">
        <v>443</v>
      </c>
      <c r="O17" s="20" t="s">
        <v>443</v>
      </c>
      <c r="P17" s="20" t="s">
        <v>443</v>
      </c>
      <c r="Q17" s="20" t="s">
        <v>443</v>
      </c>
      <c r="R17" s="20" t="s">
        <v>443</v>
      </c>
      <c r="S17" s="20" t="s">
        <v>443</v>
      </c>
      <c r="T17" s="20" t="s">
        <v>442</v>
      </c>
      <c r="U17" s="20" t="s">
        <v>442</v>
      </c>
      <c r="V17" s="10" t="s">
        <v>154</v>
      </c>
      <c r="W17" s="10" t="s">
        <v>198</v>
      </c>
      <c r="X17" s="10" t="s">
        <v>199</v>
      </c>
      <c r="Y17" s="58" t="s">
        <v>205</v>
      </c>
      <c r="Z17" s="15">
        <v>44286</v>
      </c>
      <c r="AA17" s="9"/>
      <c r="AB17" s="9"/>
      <c r="AC17" s="15">
        <v>44286</v>
      </c>
    </row>
    <row r="18" spans="1:29" ht="24" x14ac:dyDescent="0.4">
      <c r="A18" s="9">
        <v>43</v>
      </c>
      <c r="B18" s="9" t="s">
        <v>216</v>
      </c>
      <c r="C18" s="9" t="str">
        <f>VLOOKUP(B18,'（参考）業務×標準スキル対応表'!F:G,2,FALSE)</f>
        <v>3.4.7</v>
      </c>
      <c r="D18" s="9" t="str">
        <f>VLOOKUP(B18,'（参考）業務×標準スキル対応表'!F:H,3,FALSE)</f>
        <v>4.5.4,4.7</v>
      </c>
      <c r="E18" s="76" t="s">
        <v>629</v>
      </c>
      <c r="F18" s="41" t="s">
        <v>217</v>
      </c>
      <c r="G18" s="9" t="s">
        <v>218</v>
      </c>
      <c r="H18" s="20" t="s">
        <v>443</v>
      </c>
      <c r="I18" s="20" t="s">
        <v>442</v>
      </c>
      <c r="J18" s="20" t="s">
        <v>443</v>
      </c>
      <c r="K18" s="20" t="s">
        <v>442</v>
      </c>
      <c r="L18" s="20" t="s">
        <v>443</v>
      </c>
      <c r="M18" s="20" t="s">
        <v>443</v>
      </c>
      <c r="N18" s="20" t="s">
        <v>443</v>
      </c>
      <c r="O18" s="20" t="s">
        <v>443</v>
      </c>
      <c r="P18" s="20" t="s">
        <v>443</v>
      </c>
      <c r="Q18" s="20" t="s">
        <v>443</v>
      </c>
      <c r="R18" s="20" t="s">
        <v>443</v>
      </c>
      <c r="S18" s="20" t="s">
        <v>443</v>
      </c>
      <c r="T18" s="20" t="s">
        <v>442</v>
      </c>
      <c r="U18" s="20" t="s">
        <v>442</v>
      </c>
      <c r="V18" s="10" t="s">
        <v>154</v>
      </c>
      <c r="W18" s="10" t="s">
        <v>198</v>
      </c>
      <c r="X18" s="10" t="s">
        <v>199</v>
      </c>
      <c r="Y18" s="58" t="s">
        <v>215</v>
      </c>
      <c r="Z18" s="15">
        <v>44286</v>
      </c>
      <c r="AA18" s="9"/>
      <c r="AB18" s="9"/>
      <c r="AC18" s="15">
        <v>44286</v>
      </c>
    </row>
    <row r="19" spans="1:29" ht="24" x14ac:dyDescent="0.4">
      <c r="A19" s="9">
        <v>59</v>
      </c>
      <c r="B19" s="9" t="s">
        <v>292</v>
      </c>
      <c r="C19" s="9" t="str">
        <f>VLOOKUP(B19,'（参考）業務×標準スキル対応表'!F:G,2,FALSE)</f>
        <v>3.2,5.3.3</v>
      </c>
      <c r="D19" s="9" t="str">
        <f>VLOOKUP(B19,'（参考）業務×標準スキル対応表'!F:H,3,FALSE)</f>
        <v>4.2.2</v>
      </c>
      <c r="E19" s="76" t="s">
        <v>629</v>
      </c>
      <c r="F19" s="41" t="s">
        <v>293</v>
      </c>
      <c r="G19" s="9" t="s">
        <v>294</v>
      </c>
      <c r="H19" s="20" t="s">
        <v>443</v>
      </c>
      <c r="I19" s="20" t="s">
        <v>442</v>
      </c>
      <c r="J19" s="20" t="s">
        <v>442</v>
      </c>
      <c r="K19" s="20" t="s">
        <v>442</v>
      </c>
      <c r="L19" s="20" t="s">
        <v>442</v>
      </c>
      <c r="M19" s="20" t="s">
        <v>442</v>
      </c>
      <c r="N19" s="20" t="s">
        <v>443</v>
      </c>
      <c r="O19" s="20" t="s">
        <v>443</v>
      </c>
      <c r="P19" s="20" t="s">
        <v>442</v>
      </c>
      <c r="Q19" s="20" t="s">
        <v>442</v>
      </c>
      <c r="R19" s="20" t="s">
        <v>442</v>
      </c>
      <c r="S19" s="20" t="s">
        <v>443</v>
      </c>
      <c r="T19" s="20" t="s">
        <v>443</v>
      </c>
      <c r="U19" s="20" t="s">
        <v>442</v>
      </c>
      <c r="V19" s="10" t="s">
        <v>154</v>
      </c>
      <c r="W19" s="10" t="s">
        <v>446</v>
      </c>
      <c r="X19" s="10" t="s">
        <v>290</v>
      </c>
      <c r="Y19" s="58" t="s">
        <v>291</v>
      </c>
      <c r="Z19" s="15">
        <v>44286</v>
      </c>
      <c r="AA19" s="9"/>
      <c r="AB19" s="9"/>
      <c r="AC19" s="15">
        <v>44286</v>
      </c>
    </row>
    <row r="20" spans="1:29" ht="48" x14ac:dyDescent="0.4">
      <c r="A20" s="9">
        <v>62</v>
      </c>
      <c r="B20" s="9" t="s">
        <v>305</v>
      </c>
      <c r="C20" s="9" t="str">
        <f>VLOOKUP(B20,'（参考）業務×標準スキル対応表'!F:G,2,FALSE)</f>
        <v>5.3.2</v>
      </c>
      <c r="D20" s="9" t="str">
        <f>VLOOKUP(B20,'（参考）業務×標準スキル対応表'!F:H,3,FALSE)</f>
        <v>7.7,11.2</v>
      </c>
      <c r="E20" s="76" t="s">
        <v>629</v>
      </c>
      <c r="F20" s="41" t="s">
        <v>306</v>
      </c>
      <c r="G20" s="9" t="s">
        <v>307</v>
      </c>
      <c r="H20" s="20" t="s">
        <v>443</v>
      </c>
      <c r="I20" s="20" t="s">
        <v>442</v>
      </c>
      <c r="J20" s="20" t="s">
        <v>442</v>
      </c>
      <c r="K20" s="20" t="s">
        <v>442</v>
      </c>
      <c r="L20" s="20" t="s">
        <v>442</v>
      </c>
      <c r="M20" s="20" t="s">
        <v>442</v>
      </c>
      <c r="N20" s="20" t="s">
        <v>443</v>
      </c>
      <c r="O20" s="20" t="s">
        <v>443</v>
      </c>
      <c r="P20" s="20" t="s">
        <v>442</v>
      </c>
      <c r="Q20" s="20" t="s">
        <v>442</v>
      </c>
      <c r="R20" s="20" t="s">
        <v>443</v>
      </c>
      <c r="S20" s="20" t="s">
        <v>443</v>
      </c>
      <c r="T20" s="20" t="s">
        <v>442</v>
      </c>
      <c r="U20" s="20" t="s">
        <v>442</v>
      </c>
      <c r="V20" s="10" t="s">
        <v>154</v>
      </c>
      <c r="W20" s="10" t="s">
        <v>446</v>
      </c>
      <c r="X20" s="10" t="s">
        <v>303</v>
      </c>
      <c r="Y20" s="58" t="s">
        <v>304</v>
      </c>
      <c r="Z20" s="15">
        <v>44286</v>
      </c>
      <c r="AA20" s="9"/>
      <c r="AB20" s="9"/>
      <c r="AC20" s="15">
        <v>44286</v>
      </c>
    </row>
    <row r="21" spans="1:29" ht="36" x14ac:dyDescent="0.4">
      <c r="A21" s="9">
        <v>63</v>
      </c>
      <c r="B21" s="9" t="s">
        <v>310</v>
      </c>
      <c r="C21" s="9" t="str">
        <f>VLOOKUP(B21,'（参考）業務×標準スキル対応表'!F:G,2,FALSE)</f>
        <v>5.2.3</v>
      </c>
      <c r="D21" s="9" t="str">
        <f>VLOOKUP(B21,'（参考）業務×標準スキル対応表'!F:H,3,FALSE)</f>
        <v>11.3.2</v>
      </c>
      <c r="E21" s="76" t="s">
        <v>629</v>
      </c>
      <c r="F21" s="41" t="s">
        <v>311</v>
      </c>
      <c r="G21" s="9" t="s">
        <v>312</v>
      </c>
      <c r="H21" s="20" t="s">
        <v>443</v>
      </c>
      <c r="I21" s="20" t="s">
        <v>442</v>
      </c>
      <c r="J21" s="20" t="s">
        <v>442</v>
      </c>
      <c r="K21" s="20" t="s">
        <v>442</v>
      </c>
      <c r="L21" s="20" t="s">
        <v>443</v>
      </c>
      <c r="M21" s="20" t="s">
        <v>443</v>
      </c>
      <c r="N21" s="20" t="s">
        <v>443</v>
      </c>
      <c r="O21" s="20" t="s">
        <v>443</v>
      </c>
      <c r="P21" s="20" t="s">
        <v>443</v>
      </c>
      <c r="Q21" s="20" t="s">
        <v>443</v>
      </c>
      <c r="R21" s="20" t="s">
        <v>443</v>
      </c>
      <c r="S21" s="20" t="s">
        <v>442</v>
      </c>
      <c r="T21" s="20" t="s">
        <v>442</v>
      </c>
      <c r="U21" s="20" t="s">
        <v>442</v>
      </c>
      <c r="V21" s="10" t="s">
        <v>154</v>
      </c>
      <c r="W21" s="10" t="s">
        <v>446</v>
      </c>
      <c r="X21" s="10" t="s">
        <v>303</v>
      </c>
      <c r="Y21" s="58" t="s">
        <v>309</v>
      </c>
      <c r="Z21" s="15">
        <v>44286</v>
      </c>
      <c r="AA21" s="9"/>
      <c r="AB21" s="9"/>
      <c r="AC21" s="15">
        <v>44286</v>
      </c>
    </row>
    <row r="22" spans="1:29" ht="36" x14ac:dyDescent="0.4">
      <c r="A22" s="9">
        <v>64</v>
      </c>
      <c r="B22" s="9" t="s">
        <v>314</v>
      </c>
      <c r="C22" s="9" t="str">
        <f>VLOOKUP(B22,'（参考）業務×標準スキル対応表'!F:G,2,FALSE)</f>
        <v>2.2.4,5.4</v>
      </c>
      <c r="D22" s="9" t="str">
        <f>VLOOKUP(B22,'（参考）業務×標準スキル対応表'!F:H,3,FALSE)</f>
        <v>11.3.4</v>
      </c>
      <c r="E22" s="76" t="s">
        <v>629</v>
      </c>
      <c r="F22" s="41" t="s">
        <v>315</v>
      </c>
      <c r="G22" s="9" t="s">
        <v>316</v>
      </c>
      <c r="H22" s="20" t="s">
        <v>443</v>
      </c>
      <c r="I22" s="20" t="s">
        <v>442</v>
      </c>
      <c r="J22" s="20" t="s">
        <v>442</v>
      </c>
      <c r="K22" s="20" t="s">
        <v>442</v>
      </c>
      <c r="L22" s="20" t="s">
        <v>443</v>
      </c>
      <c r="M22" s="20" t="s">
        <v>443</v>
      </c>
      <c r="N22" s="20" t="s">
        <v>443</v>
      </c>
      <c r="O22" s="20" t="s">
        <v>443</v>
      </c>
      <c r="P22" s="20" t="s">
        <v>443</v>
      </c>
      <c r="Q22" s="20" t="s">
        <v>442</v>
      </c>
      <c r="R22" s="20" t="s">
        <v>443</v>
      </c>
      <c r="S22" s="20" t="s">
        <v>442</v>
      </c>
      <c r="T22" s="20" t="s">
        <v>442</v>
      </c>
      <c r="U22" s="20" t="s">
        <v>442</v>
      </c>
      <c r="V22" s="10" t="s">
        <v>154</v>
      </c>
      <c r="W22" s="10" t="s">
        <v>446</v>
      </c>
      <c r="X22" s="10" t="s">
        <v>303</v>
      </c>
      <c r="Y22" s="58" t="s">
        <v>313</v>
      </c>
      <c r="Z22" s="15">
        <v>44286</v>
      </c>
      <c r="AA22" s="9"/>
      <c r="AB22" s="9"/>
      <c r="AC22" s="15">
        <v>44286</v>
      </c>
    </row>
    <row r="23" spans="1:29" ht="36" x14ac:dyDescent="0.4">
      <c r="A23" s="9">
        <v>65</v>
      </c>
      <c r="B23" s="9" t="s">
        <v>319</v>
      </c>
      <c r="C23" s="9" t="str">
        <f>VLOOKUP(B23,'（参考）業務×標準スキル対応表'!F:G,2,FALSE)</f>
        <v>2.2.4</v>
      </c>
      <c r="D23" s="9" t="str">
        <f>VLOOKUP(B23,'（参考）業務×標準スキル対応表'!F:H,3,FALSE)</f>
        <v>5.5,11.4</v>
      </c>
      <c r="E23" s="76" t="s">
        <v>629</v>
      </c>
      <c r="F23" s="41" t="s">
        <v>320</v>
      </c>
      <c r="G23" s="9" t="s">
        <v>321</v>
      </c>
      <c r="H23" s="20" t="s">
        <v>443</v>
      </c>
      <c r="I23" s="20" t="s">
        <v>442</v>
      </c>
      <c r="J23" s="20" t="s">
        <v>442</v>
      </c>
      <c r="K23" s="20" t="s">
        <v>442</v>
      </c>
      <c r="L23" s="20" t="s">
        <v>442</v>
      </c>
      <c r="M23" s="20" t="s">
        <v>442</v>
      </c>
      <c r="N23" s="20" t="s">
        <v>443</v>
      </c>
      <c r="O23" s="20" t="s">
        <v>442</v>
      </c>
      <c r="P23" s="20" t="s">
        <v>443</v>
      </c>
      <c r="Q23" s="20" t="s">
        <v>442</v>
      </c>
      <c r="R23" s="20" t="s">
        <v>443</v>
      </c>
      <c r="S23" s="20" t="s">
        <v>443</v>
      </c>
      <c r="T23" s="20" t="s">
        <v>442</v>
      </c>
      <c r="U23" s="20" t="s">
        <v>442</v>
      </c>
      <c r="V23" s="10" t="s">
        <v>154</v>
      </c>
      <c r="W23" s="10" t="s">
        <v>446</v>
      </c>
      <c r="X23" s="10" t="s">
        <v>303</v>
      </c>
      <c r="Y23" s="58" t="s">
        <v>318</v>
      </c>
      <c r="Z23" s="15">
        <v>44286</v>
      </c>
      <c r="AA23" s="9"/>
      <c r="AB23" s="9"/>
      <c r="AC23" s="15">
        <v>44286</v>
      </c>
    </row>
    <row r="24" spans="1:29" ht="48" x14ac:dyDescent="0.4">
      <c r="A24" s="9">
        <v>66</v>
      </c>
      <c r="B24" s="9" t="s">
        <v>324</v>
      </c>
      <c r="C24" s="9" t="str">
        <f>VLOOKUP(B24,'（参考）業務×標準スキル対応表'!F:G,2,FALSE)</f>
        <v>2.2.4,5.5</v>
      </c>
      <c r="D24" s="9">
        <f>VLOOKUP(B24,'（参考）業務×標準スキル対応表'!F:H,3,FALSE)</f>
        <v>11.5</v>
      </c>
      <c r="E24" s="76" t="s">
        <v>629</v>
      </c>
      <c r="F24" s="41" t="s">
        <v>325</v>
      </c>
      <c r="G24" s="9" t="s">
        <v>326</v>
      </c>
      <c r="H24" s="20" t="s">
        <v>443</v>
      </c>
      <c r="I24" s="20" t="s">
        <v>442</v>
      </c>
      <c r="J24" s="20" t="s">
        <v>442</v>
      </c>
      <c r="K24" s="20" t="s">
        <v>442</v>
      </c>
      <c r="L24" s="20" t="s">
        <v>442</v>
      </c>
      <c r="M24" s="20" t="s">
        <v>442</v>
      </c>
      <c r="N24" s="20" t="s">
        <v>443</v>
      </c>
      <c r="O24" s="20" t="s">
        <v>443</v>
      </c>
      <c r="P24" s="20" t="s">
        <v>442</v>
      </c>
      <c r="Q24" s="20" t="s">
        <v>442</v>
      </c>
      <c r="R24" s="20" t="s">
        <v>442</v>
      </c>
      <c r="S24" s="20" t="s">
        <v>443</v>
      </c>
      <c r="T24" s="20" t="s">
        <v>442</v>
      </c>
      <c r="U24" s="20" t="s">
        <v>442</v>
      </c>
      <c r="V24" s="10" t="s">
        <v>154</v>
      </c>
      <c r="W24" s="10" t="s">
        <v>446</v>
      </c>
      <c r="X24" s="10" t="s">
        <v>303</v>
      </c>
      <c r="Y24" s="58" t="s">
        <v>323</v>
      </c>
      <c r="Z24" s="15">
        <v>44286</v>
      </c>
      <c r="AA24" s="9"/>
      <c r="AB24" s="9"/>
      <c r="AC24" s="15">
        <v>44286</v>
      </c>
    </row>
    <row r="25" spans="1:29" ht="24" x14ac:dyDescent="0.4">
      <c r="A25" s="9">
        <v>67</v>
      </c>
      <c r="B25" s="9" t="s">
        <v>330</v>
      </c>
      <c r="C25" s="9">
        <f>VLOOKUP(B25,'（参考）業務×標準スキル対応表'!F:G,2,FALSE)</f>
        <v>4.2</v>
      </c>
      <c r="D25" s="9">
        <f>VLOOKUP(B25,'（参考）業務×標準スキル対応表'!F:H,3,FALSE)</f>
        <v>12</v>
      </c>
      <c r="E25" s="76" t="s">
        <v>629</v>
      </c>
      <c r="F25" s="41" t="s">
        <v>331</v>
      </c>
      <c r="G25" s="9" t="s">
        <v>332</v>
      </c>
      <c r="H25" s="20" t="s">
        <v>443</v>
      </c>
      <c r="I25" s="20" t="s">
        <v>442</v>
      </c>
      <c r="J25" s="20" t="s">
        <v>442</v>
      </c>
      <c r="K25" s="20" t="s">
        <v>442</v>
      </c>
      <c r="L25" s="20" t="s">
        <v>442</v>
      </c>
      <c r="M25" s="20" t="s">
        <v>442</v>
      </c>
      <c r="N25" s="20" t="s">
        <v>443</v>
      </c>
      <c r="O25" s="20" t="s">
        <v>442</v>
      </c>
      <c r="P25" s="20" t="s">
        <v>442</v>
      </c>
      <c r="Q25" s="20" t="s">
        <v>442</v>
      </c>
      <c r="R25" s="20" t="s">
        <v>442</v>
      </c>
      <c r="S25" s="20" t="s">
        <v>443</v>
      </c>
      <c r="T25" s="20" t="s">
        <v>442</v>
      </c>
      <c r="U25" s="20" t="s">
        <v>442</v>
      </c>
      <c r="V25" s="10" t="s">
        <v>154</v>
      </c>
      <c r="W25" s="10" t="s">
        <v>446</v>
      </c>
      <c r="X25" s="10" t="s">
        <v>328</v>
      </c>
      <c r="Y25" s="58" t="s">
        <v>329</v>
      </c>
      <c r="Z25" s="15">
        <v>44286</v>
      </c>
      <c r="AA25" s="9"/>
      <c r="AB25" s="9"/>
      <c r="AC25" s="15">
        <v>44286</v>
      </c>
    </row>
    <row r="26" spans="1:29" ht="36" x14ac:dyDescent="0.4">
      <c r="A26" s="9">
        <v>68</v>
      </c>
      <c r="B26" s="9" t="s">
        <v>335</v>
      </c>
      <c r="C26" s="9">
        <f>VLOOKUP(B26,'（参考）業務×標準スキル対応表'!F:G,2,FALSE)</f>
        <v>5.3</v>
      </c>
      <c r="D26" s="9">
        <f>VLOOKUP(B26,'（参考）業務×標準スキル対応表'!F:H,3,FALSE)</f>
        <v>12.2</v>
      </c>
      <c r="E26" s="76" t="s">
        <v>629</v>
      </c>
      <c r="F26" s="41" t="s">
        <v>336</v>
      </c>
      <c r="G26" s="9" t="s">
        <v>337</v>
      </c>
      <c r="H26" s="20" t="s">
        <v>443</v>
      </c>
      <c r="I26" s="20" t="s">
        <v>442</v>
      </c>
      <c r="J26" s="20" t="s">
        <v>442</v>
      </c>
      <c r="K26" s="20" t="s">
        <v>442</v>
      </c>
      <c r="L26" s="20" t="s">
        <v>442</v>
      </c>
      <c r="M26" s="20" t="s">
        <v>442</v>
      </c>
      <c r="N26" s="20" t="s">
        <v>443</v>
      </c>
      <c r="O26" s="20" t="s">
        <v>442</v>
      </c>
      <c r="P26" s="20" t="s">
        <v>442</v>
      </c>
      <c r="Q26" s="20" t="s">
        <v>442</v>
      </c>
      <c r="R26" s="20" t="s">
        <v>442</v>
      </c>
      <c r="S26" s="20" t="s">
        <v>443</v>
      </c>
      <c r="T26" s="20" t="s">
        <v>442</v>
      </c>
      <c r="U26" s="20" t="s">
        <v>442</v>
      </c>
      <c r="V26" s="10" t="s">
        <v>154</v>
      </c>
      <c r="W26" s="10" t="s">
        <v>446</v>
      </c>
      <c r="X26" s="10" t="s">
        <v>328</v>
      </c>
      <c r="Y26" s="58" t="s">
        <v>334</v>
      </c>
      <c r="Z26" s="15">
        <v>44286</v>
      </c>
      <c r="AA26" s="9"/>
      <c r="AB26" s="9"/>
      <c r="AC26" s="15">
        <v>44286</v>
      </c>
    </row>
    <row r="27" spans="1:29" ht="36" x14ac:dyDescent="0.4">
      <c r="A27" s="9">
        <v>69</v>
      </c>
      <c r="B27" s="9" t="s">
        <v>339</v>
      </c>
      <c r="C27" s="9" t="str">
        <f>VLOOKUP(B27,'（参考）業務×標準スキル対応表'!F:G,2,FALSE)</f>
        <v>2.2.4</v>
      </c>
      <c r="D27" s="9">
        <f>VLOOKUP(B27,'（参考）業務×標準スキル対応表'!F:H,3,FALSE)</f>
        <v>12.4</v>
      </c>
      <c r="E27" s="76" t="s">
        <v>629</v>
      </c>
      <c r="F27" s="41" t="s">
        <v>340</v>
      </c>
      <c r="G27" s="9" t="s">
        <v>341</v>
      </c>
      <c r="H27" s="20" t="s">
        <v>443</v>
      </c>
      <c r="I27" s="20" t="s">
        <v>442</v>
      </c>
      <c r="J27" s="20" t="s">
        <v>442</v>
      </c>
      <c r="K27" s="20" t="s">
        <v>442</v>
      </c>
      <c r="L27" s="20" t="s">
        <v>442</v>
      </c>
      <c r="M27" s="20" t="s">
        <v>442</v>
      </c>
      <c r="N27" s="20" t="s">
        <v>443</v>
      </c>
      <c r="O27" s="20" t="s">
        <v>442</v>
      </c>
      <c r="P27" s="20" t="s">
        <v>442</v>
      </c>
      <c r="Q27" s="20" t="s">
        <v>442</v>
      </c>
      <c r="R27" s="20" t="s">
        <v>442</v>
      </c>
      <c r="S27" s="20" t="s">
        <v>443</v>
      </c>
      <c r="T27" s="20" t="s">
        <v>442</v>
      </c>
      <c r="U27" s="20" t="s">
        <v>442</v>
      </c>
      <c r="V27" s="10" t="s">
        <v>154</v>
      </c>
      <c r="W27" s="10" t="s">
        <v>446</v>
      </c>
      <c r="X27" s="10" t="s">
        <v>328</v>
      </c>
      <c r="Y27" s="58" t="s">
        <v>338</v>
      </c>
      <c r="Z27" s="15">
        <v>44286</v>
      </c>
      <c r="AA27" s="9"/>
      <c r="AB27" s="9"/>
      <c r="AC27" s="15">
        <v>44286</v>
      </c>
    </row>
    <row r="28" spans="1:29" ht="36" x14ac:dyDescent="0.4">
      <c r="A28" s="9">
        <v>30</v>
      </c>
      <c r="B28" s="9" t="s">
        <v>155</v>
      </c>
      <c r="C28" s="9" t="str">
        <f>VLOOKUP(B28,'（参考）業務×標準スキル対応表'!F:G,2,FALSE)</f>
        <v>2.3.1</v>
      </c>
      <c r="D28" s="71"/>
      <c r="E28" s="72" t="s">
        <v>624</v>
      </c>
      <c r="F28" s="40" t="s">
        <v>156</v>
      </c>
      <c r="G28" s="9" t="s">
        <v>157</v>
      </c>
      <c r="H28" s="20" t="s">
        <v>442</v>
      </c>
      <c r="I28" s="20" t="s">
        <v>442</v>
      </c>
      <c r="J28" s="20" t="s">
        <v>442</v>
      </c>
      <c r="K28" s="20" t="s">
        <v>442</v>
      </c>
      <c r="L28" s="20" t="s">
        <v>442</v>
      </c>
      <c r="M28" s="20" t="s">
        <v>442</v>
      </c>
      <c r="N28" s="20" t="s">
        <v>443</v>
      </c>
      <c r="O28" s="20" t="s">
        <v>442</v>
      </c>
      <c r="P28" s="20" t="s">
        <v>442</v>
      </c>
      <c r="Q28" s="20" t="s">
        <v>442</v>
      </c>
      <c r="R28" s="20" t="s">
        <v>443</v>
      </c>
      <c r="S28" s="20" t="s">
        <v>443</v>
      </c>
      <c r="T28" s="20" t="s">
        <v>443</v>
      </c>
      <c r="U28" s="20" t="s">
        <v>443</v>
      </c>
      <c r="V28" s="10" t="s">
        <v>154</v>
      </c>
      <c r="W28" s="10" t="s">
        <v>444</v>
      </c>
      <c r="X28" s="58" t="s">
        <v>153</v>
      </c>
      <c r="Y28" s="58" t="s">
        <v>61</v>
      </c>
      <c r="Z28" s="15">
        <v>44286</v>
      </c>
      <c r="AA28" s="9"/>
      <c r="AB28" s="9"/>
      <c r="AC28" s="15">
        <v>44286</v>
      </c>
    </row>
    <row r="29" spans="1:29" ht="36" x14ac:dyDescent="0.4">
      <c r="A29" s="9">
        <v>31</v>
      </c>
      <c r="B29" s="9" t="s">
        <v>160</v>
      </c>
      <c r="C29" s="9" t="str">
        <f>VLOOKUP(B29,'（参考）業務×標準スキル対応表'!F:G,2,FALSE)</f>
        <v>2.2.2,2.3.2,3.2.10</v>
      </c>
      <c r="D29" s="71"/>
      <c r="E29" s="72" t="s">
        <v>624</v>
      </c>
      <c r="F29" s="40" t="s">
        <v>161</v>
      </c>
      <c r="G29" s="9" t="s">
        <v>162</v>
      </c>
      <c r="H29" s="20" t="s">
        <v>442</v>
      </c>
      <c r="I29" s="20" t="s">
        <v>442</v>
      </c>
      <c r="J29" s="20" t="s">
        <v>442</v>
      </c>
      <c r="K29" s="20" t="s">
        <v>442</v>
      </c>
      <c r="L29" s="20" t="s">
        <v>442</v>
      </c>
      <c r="M29" s="20" t="s">
        <v>442</v>
      </c>
      <c r="N29" s="20" t="s">
        <v>443</v>
      </c>
      <c r="O29" s="20" t="s">
        <v>442</v>
      </c>
      <c r="P29" s="20" t="s">
        <v>442</v>
      </c>
      <c r="Q29" s="20" t="s">
        <v>442</v>
      </c>
      <c r="R29" s="20" t="s">
        <v>443</v>
      </c>
      <c r="S29" s="20" t="s">
        <v>443</v>
      </c>
      <c r="T29" s="20" t="s">
        <v>443</v>
      </c>
      <c r="U29" s="20" t="s">
        <v>443</v>
      </c>
      <c r="V29" s="10" t="s">
        <v>154</v>
      </c>
      <c r="W29" s="10" t="s">
        <v>444</v>
      </c>
      <c r="X29" s="58" t="s">
        <v>159</v>
      </c>
      <c r="Y29" s="58" t="s">
        <v>61</v>
      </c>
      <c r="Z29" s="15">
        <v>44286</v>
      </c>
      <c r="AA29" s="9"/>
      <c r="AB29" s="9"/>
      <c r="AC29" s="15">
        <v>44286</v>
      </c>
    </row>
    <row r="30" spans="1:29" ht="36" x14ac:dyDescent="0.4">
      <c r="A30" s="9">
        <v>33</v>
      </c>
      <c r="B30" s="9" t="s">
        <v>169</v>
      </c>
      <c r="C30" s="9" t="str">
        <f>VLOOKUP(B30,'（参考）業務×標準スキル対応表'!F:G,2,FALSE)</f>
        <v>2.3.1,3.1</v>
      </c>
      <c r="D30" s="71"/>
      <c r="E30" s="72" t="s">
        <v>624</v>
      </c>
      <c r="F30" s="40" t="s">
        <v>170</v>
      </c>
      <c r="G30" s="9" t="s">
        <v>171</v>
      </c>
      <c r="H30" s="20" t="s">
        <v>443</v>
      </c>
      <c r="I30" s="20" t="s">
        <v>442</v>
      </c>
      <c r="J30" s="20" t="s">
        <v>442</v>
      </c>
      <c r="K30" s="20" t="s">
        <v>442</v>
      </c>
      <c r="L30" s="20" t="s">
        <v>442</v>
      </c>
      <c r="M30" s="20" t="s">
        <v>442</v>
      </c>
      <c r="N30" s="20" t="s">
        <v>443</v>
      </c>
      <c r="O30" s="20" t="s">
        <v>442</v>
      </c>
      <c r="P30" s="20" t="s">
        <v>442</v>
      </c>
      <c r="Q30" s="20" t="s">
        <v>442</v>
      </c>
      <c r="R30" s="20" t="s">
        <v>443</v>
      </c>
      <c r="S30" s="20" t="s">
        <v>443</v>
      </c>
      <c r="T30" s="20" t="s">
        <v>443</v>
      </c>
      <c r="U30" s="20" t="s">
        <v>443</v>
      </c>
      <c r="V30" s="10" t="s">
        <v>154</v>
      </c>
      <c r="W30" s="10" t="s">
        <v>445</v>
      </c>
      <c r="X30" s="58" t="s">
        <v>168</v>
      </c>
      <c r="Y30" s="58" t="s">
        <v>61</v>
      </c>
      <c r="Z30" s="15">
        <v>44286</v>
      </c>
      <c r="AA30" s="9"/>
      <c r="AB30" s="9"/>
      <c r="AC30" s="15">
        <v>44286</v>
      </c>
    </row>
    <row r="31" spans="1:29" ht="36" x14ac:dyDescent="0.4">
      <c r="A31" s="9">
        <v>35</v>
      </c>
      <c r="B31" s="9" t="s">
        <v>178</v>
      </c>
      <c r="C31" s="9" t="str">
        <f>VLOOKUP(B31,'（参考）業務×標準スキル対応表'!F:G,2,FALSE)</f>
        <v>3.4.4.,3.4.11</v>
      </c>
      <c r="D31" s="71"/>
      <c r="E31" s="72" t="s">
        <v>624</v>
      </c>
      <c r="F31" s="40" t="s">
        <v>179</v>
      </c>
      <c r="G31" s="9" t="s">
        <v>180</v>
      </c>
      <c r="H31" s="20" t="s">
        <v>443</v>
      </c>
      <c r="I31" s="20" t="s">
        <v>442</v>
      </c>
      <c r="J31" s="20" t="s">
        <v>442</v>
      </c>
      <c r="K31" s="20" t="s">
        <v>442</v>
      </c>
      <c r="L31" s="20" t="s">
        <v>442</v>
      </c>
      <c r="M31" s="20" t="s">
        <v>442</v>
      </c>
      <c r="N31" s="20" t="s">
        <v>443</v>
      </c>
      <c r="O31" s="20" t="s">
        <v>443</v>
      </c>
      <c r="P31" s="20" t="s">
        <v>442</v>
      </c>
      <c r="Q31" s="20" t="s">
        <v>442</v>
      </c>
      <c r="R31" s="20" t="s">
        <v>442</v>
      </c>
      <c r="S31" s="20" t="s">
        <v>442</v>
      </c>
      <c r="T31" s="20" t="s">
        <v>442</v>
      </c>
      <c r="U31" s="20" t="s">
        <v>442</v>
      </c>
      <c r="V31" s="10" t="s">
        <v>154</v>
      </c>
      <c r="W31" s="10" t="s">
        <v>445</v>
      </c>
      <c r="X31" s="10" t="s">
        <v>173</v>
      </c>
      <c r="Y31" s="58" t="s">
        <v>61</v>
      </c>
      <c r="Z31" s="15">
        <v>44286</v>
      </c>
      <c r="AA31" s="9"/>
      <c r="AB31" s="9"/>
      <c r="AC31" s="15">
        <v>44286</v>
      </c>
    </row>
    <row r="32" spans="1:29" ht="36" x14ac:dyDescent="0.4">
      <c r="A32" s="9">
        <v>47</v>
      </c>
      <c r="B32" s="9" t="s">
        <v>237</v>
      </c>
      <c r="C32" s="9" t="str">
        <f>VLOOKUP(B32,'（参考）業務×標準スキル対応表'!F:G,2,FALSE)</f>
        <v>3.4.10</v>
      </c>
      <c r="D32" s="71"/>
      <c r="E32" s="72" t="s">
        <v>624</v>
      </c>
      <c r="F32" s="40" t="s">
        <v>238</v>
      </c>
      <c r="G32" s="9" t="s">
        <v>239</v>
      </c>
      <c r="H32" s="20" t="s">
        <v>443</v>
      </c>
      <c r="I32" s="20" t="s">
        <v>442</v>
      </c>
      <c r="J32" s="20" t="s">
        <v>442</v>
      </c>
      <c r="K32" s="20" t="s">
        <v>442</v>
      </c>
      <c r="L32" s="20" t="s">
        <v>443</v>
      </c>
      <c r="M32" s="20" t="s">
        <v>443</v>
      </c>
      <c r="N32" s="20" t="s">
        <v>443</v>
      </c>
      <c r="O32" s="20" t="s">
        <v>443</v>
      </c>
      <c r="P32" s="20" t="s">
        <v>443</v>
      </c>
      <c r="Q32" s="20" t="s">
        <v>443</v>
      </c>
      <c r="R32" s="20" t="s">
        <v>442</v>
      </c>
      <c r="S32" s="20" t="s">
        <v>442</v>
      </c>
      <c r="T32" s="20" t="s">
        <v>443</v>
      </c>
      <c r="U32" s="20" t="s">
        <v>442</v>
      </c>
      <c r="V32" s="10" t="s">
        <v>154</v>
      </c>
      <c r="W32" s="10" t="s">
        <v>198</v>
      </c>
      <c r="X32" s="10" t="s">
        <v>230</v>
      </c>
      <c r="Y32" s="58" t="s">
        <v>236</v>
      </c>
      <c r="Z32" s="15">
        <v>44286</v>
      </c>
      <c r="AA32" s="9"/>
      <c r="AB32" s="9"/>
      <c r="AC32" s="15">
        <v>44286</v>
      </c>
    </row>
    <row r="33" spans="1:29" ht="36" x14ac:dyDescent="0.4">
      <c r="A33" s="9">
        <v>52</v>
      </c>
      <c r="B33" s="9" t="s">
        <v>259</v>
      </c>
      <c r="C33" s="9" t="str">
        <f>VLOOKUP(B33,'（参考）業務×標準スキル対応表'!F:G,2,FALSE)</f>
        <v>2.2.3</v>
      </c>
      <c r="D33" s="71"/>
      <c r="E33" s="72" t="s">
        <v>624</v>
      </c>
      <c r="F33" s="40" t="s">
        <v>260</v>
      </c>
      <c r="G33" s="9" t="s">
        <v>261</v>
      </c>
      <c r="H33" s="20" t="s">
        <v>443</v>
      </c>
      <c r="I33" s="20" t="s">
        <v>442</v>
      </c>
      <c r="J33" s="20" t="s">
        <v>443</v>
      </c>
      <c r="K33" s="20" t="s">
        <v>442</v>
      </c>
      <c r="L33" s="20" t="s">
        <v>443</v>
      </c>
      <c r="M33" s="20" t="s">
        <v>443</v>
      </c>
      <c r="N33" s="20" t="s">
        <v>443</v>
      </c>
      <c r="O33" s="20" t="s">
        <v>443</v>
      </c>
      <c r="P33" s="20" t="s">
        <v>443</v>
      </c>
      <c r="Q33" s="20" t="s">
        <v>443</v>
      </c>
      <c r="R33" s="20" t="s">
        <v>443</v>
      </c>
      <c r="S33" s="20" t="s">
        <v>443</v>
      </c>
      <c r="T33" s="20" t="s">
        <v>442</v>
      </c>
      <c r="U33" s="20" t="s">
        <v>442</v>
      </c>
      <c r="V33" s="10" t="s">
        <v>154</v>
      </c>
      <c r="W33" s="10" t="s">
        <v>198</v>
      </c>
      <c r="X33" s="10" t="s">
        <v>246</v>
      </c>
      <c r="Y33" s="10" t="s">
        <v>258</v>
      </c>
      <c r="Z33" s="15">
        <v>44286</v>
      </c>
      <c r="AA33" s="9"/>
      <c r="AB33" s="9"/>
      <c r="AC33" s="15">
        <v>44286</v>
      </c>
    </row>
    <row r="34" spans="1:29" ht="36" x14ac:dyDescent="0.4">
      <c r="A34" s="9">
        <v>70</v>
      </c>
      <c r="B34" s="9" t="s">
        <v>345</v>
      </c>
      <c r="C34" s="9">
        <f>VLOOKUP(B34,'（参考）業務×標準スキル対応表'!F:G,2,FALSE)</f>
        <v>6.4</v>
      </c>
      <c r="D34" s="71"/>
      <c r="E34" s="72" t="s">
        <v>624</v>
      </c>
      <c r="F34" s="40" t="s">
        <v>346</v>
      </c>
      <c r="G34" s="9" t="s">
        <v>347</v>
      </c>
      <c r="H34" s="20" t="s">
        <v>443</v>
      </c>
      <c r="I34" s="20" t="s">
        <v>442</v>
      </c>
      <c r="J34" s="20" t="s">
        <v>442</v>
      </c>
      <c r="K34" s="20" t="s">
        <v>442</v>
      </c>
      <c r="L34" s="20" t="s">
        <v>442</v>
      </c>
      <c r="M34" s="20" t="s">
        <v>442</v>
      </c>
      <c r="N34" s="20" t="s">
        <v>442</v>
      </c>
      <c r="O34" s="20" t="s">
        <v>443</v>
      </c>
      <c r="P34" s="20" t="s">
        <v>442</v>
      </c>
      <c r="Q34" s="20" t="s">
        <v>442</v>
      </c>
      <c r="R34" s="20" t="s">
        <v>443</v>
      </c>
      <c r="S34" s="20" t="s">
        <v>443</v>
      </c>
      <c r="T34" s="20" t="s">
        <v>442</v>
      </c>
      <c r="U34" s="20" t="s">
        <v>442</v>
      </c>
      <c r="V34" s="10" t="s">
        <v>154</v>
      </c>
      <c r="W34" s="10" t="s">
        <v>342</v>
      </c>
      <c r="X34" s="10" t="s">
        <v>343</v>
      </c>
      <c r="Y34" s="10" t="s">
        <v>344</v>
      </c>
      <c r="Z34" s="15">
        <v>44286</v>
      </c>
      <c r="AA34" s="9"/>
      <c r="AB34" s="9"/>
      <c r="AC34" s="15">
        <v>44286</v>
      </c>
    </row>
    <row r="35" spans="1:29" ht="36" x14ac:dyDescent="0.4">
      <c r="A35" s="9">
        <v>71</v>
      </c>
      <c r="B35" s="9" t="s">
        <v>349</v>
      </c>
      <c r="C35" s="9">
        <f>VLOOKUP(B35,'（参考）業務×標準スキル対応表'!F:G,2,FALSE)</f>
        <v>6.4</v>
      </c>
      <c r="D35" s="71"/>
      <c r="E35" s="72" t="s">
        <v>624</v>
      </c>
      <c r="F35" s="40" t="s">
        <v>350</v>
      </c>
      <c r="G35" s="9" t="s">
        <v>351</v>
      </c>
      <c r="H35" s="20" t="s">
        <v>443</v>
      </c>
      <c r="I35" s="20" t="s">
        <v>442</v>
      </c>
      <c r="J35" s="20" t="s">
        <v>442</v>
      </c>
      <c r="K35" s="20" t="s">
        <v>442</v>
      </c>
      <c r="L35" s="20" t="s">
        <v>442</v>
      </c>
      <c r="M35" s="20" t="s">
        <v>442</v>
      </c>
      <c r="N35" s="20" t="s">
        <v>442</v>
      </c>
      <c r="O35" s="20" t="s">
        <v>443</v>
      </c>
      <c r="P35" s="20" t="s">
        <v>442</v>
      </c>
      <c r="Q35" s="20" t="s">
        <v>442</v>
      </c>
      <c r="R35" s="20" t="s">
        <v>443</v>
      </c>
      <c r="S35" s="20" t="s">
        <v>443</v>
      </c>
      <c r="T35" s="20" t="s">
        <v>442</v>
      </c>
      <c r="U35" s="20" t="s">
        <v>442</v>
      </c>
      <c r="V35" s="10" t="s">
        <v>154</v>
      </c>
      <c r="W35" s="10" t="s">
        <v>342</v>
      </c>
      <c r="X35" s="10" t="s">
        <v>343</v>
      </c>
      <c r="Y35" s="10" t="s">
        <v>344</v>
      </c>
      <c r="Z35" s="15">
        <v>44286</v>
      </c>
      <c r="AA35" s="9"/>
      <c r="AB35" s="9"/>
      <c r="AC35" s="15">
        <v>44286</v>
      </c>
    </row>
    <row r="36" spans="1:29" ht="36" x14ac:dyDescent="0.4">
      <c r="A36" s="9">
        <v>74</v>
      </c>
      <c r="B36" s="9" t="s">
        <v>359</v>
      </c>
      <c r="C36" s="9">
        <f>VLOOKUP(B36,'（参考）業務×標準スキル対応表'!F:G,2,FALSE)</f>
        <v>6.3</v>
      </c>
      <c r="D36" s="71"/>
      <c r="E36" s="72" t="s">
        <v>624</v>
      </c>
      <c r="F36" s="40" t="s">
        <v>350</v>
      </c>
      <c r="G36" s="9" t="s">
        <v>360</v>
      </c>
      <c r="H36" s="20" t="s">
        <v>443</v>
      </c>
      <c r="I36" s="20" t="s">
        <v>442</v>
      </c>
      <c r="J36" s="20" t="s">
        <v>442</v>
      </c>
      <c r="K36" s="20" t="s">
        <v>442</v>
      </c>
      <c r="L36" s="20" t="s">
        <v>442</v>
      </c>
      <c r="M36" s="20" t="s">
        <v>442</v>
      </c>
      <c r="N36" s="20" t="s">
        <v>442</v>
      </c>
      <c r="O36" s="20" t="s">
        <v>443</v>
      </c>
      <c r="P36" s="20" t="s">
        <v>442</v>
      </c>
      <c r="Q36" s="20" t="s">
        <v>442</v>
      </c>
      <c r="R36" s="20" t="s">
        <v>443</v>
      </c>
      <c r="S36" s="20" t="s">
        <v>443</v>
      </c>
      <c r="T36" s="20" t="s">
        <v>442</v>
      </c>
      <c r="U36" s="20" t="s">
        <v>442</v>
      </c>
      <c r="V36" s="10" t="s">
        <v>154</v>
      </c>
      <c r="W36" s="10" t="s">
        <v>342</v>
      </c>
      <c r="X36" s="10" t="s">
        <v>343</v>
      </c>
      <c r="Y36" s="10" t="s">
        <v>355</v>
      </c>
      <c r="Z36" s="15">
        <v>44286</v>
      </c>
      <c r="AA36" s="9"/>
      <c r="AB36" s="9"/>
      <c r="AC36" s="15">
        <v>44286</v>
      </c>
    </row>
    <row r="37" spans="1:29" ht="36" x14ac:dyDescent="0.4">
      <c r="A37" s="9">
        <v>75</v>
      </c>
      <c r="B37" s="9" t="s">
        <v>361</v>
      </c>
      <c r="C37" s="9" t="str">
        <f>VLOOKUP(B37,'（参考）業務×標準スキル対応表'!F:G,2,FALSE)</f>
        <v>2.2.5,6.7</v>
      </c>
      <c r="D37" s="71"/>
      <c r="E37" s="72" t="s">
        <v>624</v>
      </c>
      <c r="F37" s="40" t="s">
        <v>362</v>
      </c>
      <c r="G37" s="9" t="s">
        <v>363</v>
      </c>
      <c r="H37" s="20" t="s">
        <v>443</v>
      </c>
      <c r="I37" s="20" t="s">
        <v>442</v>
      </c>
      <c r="J37" s="20" t="s">
        <v>442</v>
      </c>
      <c r="K37" s="20" t="s">
        <v>442</v>
      </c>
      <c r="L37" s="20" t="s">
        <v>442</v>
      </c>
      <c r="M37" s="20" t="s">
        <v>442</v>
      </c>
      <c r="N37" s="20" t="s">
        <v>442</v>
      </c>
      <c r="O37" s="20" t="s">
        <v>443</v>
      </c>
      <c r="P37" s="20" t="s">
        <v>442</v>
      </c>
      <c r="Q37" s="20" t="s">
        <v>442</v>
      </c>
      <c r="R37" s="20" t="s">
        <v>443</v>
      </c>
      <c r="S37" s="20" t="s">
        <v>443</v>
      </c>
      <c r="T37" s="20" t="s">
        <v>442</v>
      </c>
      <c r="U37" s="20" t="s">
        <v>442</v>
      </c>
      <c r="V37" s="10" t="s">
        <v>154</v>
      </c>
      <c r="W37" s="10" t="s">
        <v>342</v>
      </c>
      <c r="X37" s="10" t="s">
        <v>343</v>
      </c>
      <c r="Y37" s="10" t="s">
        <v>355</v>
      </c>
      <c r="Z37" s="15">
        <v>44286</v>
      </c>
      <c r="AA37" s="9"/>
      <c r="AB37" s="9"/>
      <c r="AC37" s="15">
        <v>44286</v>
      </c>
    </row>
    <row r="38" spans="1:29" ht="36" x14ac:dyDescent="0.4">
      <c r="A38" s="9">
        <v>76</v>
      </c>
      <c r="B38" s="9" t="s">
        <v>364</v>
      </c>
      <c r="C38" s="9" t="str">
        <f>VLOOKUP(B38,'（参考）業務×標準スキル対応表'!F:G,2,FALSE)</f>
        <v>2.2.5,6.6</v>
      </c>
      <c r="D38" s="71"/>
      <c r="E38" s="72" t="s">
        <v>624</v>
      </c>
      <c r="F38" s="40" t="s">
        <v>365</v>
      </c>
      <c r="G38" s="9" t="s">
        <v>366</v>
      </c>
      <c r="H38" s="20" t="s">
        <v>443</v>
      </c>
      <c r="I38" s="20" t="s">
        <v>442</v>
      </c>
      <c r="J38" s="20" t="s">
        <v>442</v>
      </c>
      <c r="K38" s="20" t="s">
        <v>442</v>
      </c>
      <c r="L38" s="20" t="s">
        <v>442</v>
      </c>
      <c r="M38" s="20" t="s">
        <v>442</v>
      </c>
      <c r="N38" s="20" t="s">
        <v>442</v>
      </c>
      <c r="O38" s="20" t="s">
        <v>443</v>
      </c>
      <c r="P38" s="20" t="s">
        <v>442</v>
      </c>
      <c r="Q38" s="20" t="s">
        <v>442</v>
      </c>
      <c r="R38" s="20" t="s">
        <v>443</v>
      </c>
      <c r="S38" s="20" t="s">
        <v>443</v>
      </c>
      <c r="T38" s="20" t="s">
        <v>442</v>
      </c>
      <c r="U38" s="20" t="s">
        <v>442</v>
      </c>
      <c r="V38" s="10" t="s">
        <v>154</v>
      </c>
      <c r="W38" s="10" t="s">
        <v>342</v>
      </c>
      <c r="X38" s="10" t="s">
        <v>343</v>
      </c>
      <c r="Y38" s="10" t="s">
        <v>355</v>
      </c>
      <c r="Z38" s="15">
        <v>44286</v>
      </c>
      <c r="AA38" s="9"/>
      <c r="AB38" s="9"/>
      <c r="AC38" s="15">
        <v>44286</v>
      </c>
    </row>
    <row r="39" spans="1:29" ht="36" x14ac:dyDescent="0.4">
      <c r="A39" s="9">
        <v>77</v>
      </c>
      <c r="B39" s="9" t="s">
        <v>368</v>
      </c>
      <c r="C39" s="9">
        <f>VLOOKUP(B39,'（参考）業務×標準スキル対応表'!F:G,2,FALSE)</f>
        <v>6.2</v>
      </c>
      <c r="D39" s="71"/>
      <c r="E39" s="72" t="s">
        <v>624</v>
      </c>
      <c r="F39" s="40" t="s">
        <v>357</v>
      </c>
      <c r="G39" s="9" t="s">
        <v>369</v>
      </c>
      <c r="H39" s="20" t="s">
        <v>443</v>
      </c>
      <c r="I39" s="20" t="s">
        <v>442</v>
      </c>
      <c r="J39" s="20" t="s">
        <v>442</v>
      </c>
      <c r="K39" s="20" t="s">
        <v>442</v>
      </c>
      <c r="L39" s="20" t="s">
        <v>442</v>
      </c>
      <c r="M39" s="20" t="s">
        <v>442</v>
      </c>
      <c r="N39" s="20" t="s">
        <v>442</v>
      </c>
      <c r="O39" s="20" t="s">
        <v>443</v>
      </c>
      <c r="P39" s="20" t="s">
        <v>442</v>
      </c>
      <c r="Q39" s="20" t="s">
        <v>442</v>
      </c>
      <c r="R39" s="20" t="s">
        <v>443</v>
      </c>
      <c r="S39" s="20" t="s">
        <v>443</v>
      </c>
      <c r="T39" s="20" t="s">
        <v>442</v>
      </c>
      <c r="U39" s="20" t="s">
        <v>442</v>
      </c>
      <c r="V39" s="10" t="s">
        <v>154</v>
      </c>
      <c r="W39" s="10" t="s">
        <v>342</v>
      </c>
      <c r="X39" s="10" t="s">
        <v>343</v>
      </c>
      <c r="Y39" s="10" t="s">
        <v>367</v>
      </c>
      <c r="Z39" s="15">
        <v>44286</v>
      </c>
      <c r="AA39" s="9"/>
      <c r="AB39" s="9"/>
      <c r="AC39" s="15">
        <v>44286</v>
      </c>
    </row>
    <row r="40" spans="1:29" ht="36" x14ac:dyDescent="0.4">
      <c r="A40" s="28">
        <v>78</v>
      </c>
      <c r="B40" s="28" t="s">
        <v>370</v>
      </c>
      <c r="C40" s="9" t="str">
        <f>VLOOKUP(B40,'（参考）業務×標準スキル対応表'!F:G,2,FALSE)</f>
        <v>6.2.3</v>
      </c>
      <c r="D40" s="71"/>
      <c r="E40" s="72" t="s">
        <v>624</v>
      </c>
      <c r="F40" s="43" t="s">
        <v>350</v>
      </c>
      <c r="G40" s="28" t="s">
        <v>371</v>
      </c>
      <c r="H40" s="31" t="s">
        <v>443</v>
      </c>
      <c r="I40" s="31" t="s">
        <v>442</v>
      </c>
      <c r="J40" s="31" t="s">
        <v>442</v>
      </c>
      <c r="K40" s="31" t="s">
        <v>442</v>
      </c>
      <c r="L40" s="31" t="s">
        <v>442</v>
      </c>
      <c r="M40" s="31" t="s">
        <v>442</v>
      </c>
      <c r="N40" s="31" t="s">
        <v>442</v>
      </c>
      <c r="O40" s="31" t="s">
        <v>443</v>
      </c>
      <c r="P40" s="31" t="s">
        <v>442</v>
      </c>
      <c r="Q40" s="31" t="s">
        <v>442</v>
      </c>
      <c r="R40" s="31" t="s">
        <v>443</v>
      </c>
      <c r="S40" s="31" t="s">
        <v>443</v>
      </c>
      <c r="T40" s="31" t="s">
        <v>442</v>
      </c>
      <c r="U40" s="31" t="s">
        <v>442</v>
      </c>
      <c r="V40" s="28" t="s">
        <v>154</v>
      </c>
      <c r="W40" s="28" t="s">
        <v>342</v>
      </c>
      <c r="X40" s="28" t="s">
        <v>343</v>
      </c>
      <c r="Y40" s="28" t="s">
        <v>367</v>
      </c>
      <c r="Z40" s="29">
        <v>44286</v>
      </c>
      <c r="AA40" s="28"/>
      <c r="AB40" s="28"/>
      <c r="AC40" s="29">
        <v>44286</v>
      </c>
    </row>
    <row r="41" spans="1:29" ht="36" x14ac:dyDescent="0.4">
      <c r="A41" s="9">
        <v>80</v>
      </c>
      <c r="B41" s="9" t="s">
        <v>376</v>
      </c>
      <c r="C41" s="9" t="str">
        <f>VLOOKUP(B41,'（参考）業務×標準スキル対応表'!F:G,2,FALSE)</f>
        <v>2.2.3</v>
      </c>
      <c r="D41" s="71"/>
      <c r="E41" s="72" t="s">
        <v>624</v>
      </c>
      <c r="F41" s="40" t="s">
        <v>377</v>
      </c>
      <c r="G41" s="9" t="s">
        <v>378</v>
      </c>
      <c r="H41" s="20" t="s">
        <v>443</v>
      </c>
      <c r="I41" s="20" t="s">
        <v>442</v>
      </c>
      <c r="J41" s="20" t="s">
        <v>443</v>
      </c>
      <c r="K41" s="20" t="s">
        <v>442</v>
      </c>
      <c r="L41" s="20" t="s">
        <v>443</v>
      </c>
      <c r="M41" s="20" t="s">
        <v>443</v>
      </c>
      <c r="N41" s="20" t="s">
        <v>443</v>
      </c>
      <c r="O41" s="20" t="s">
        <v>443</v>
      </c>
      <c r="P41" s="20" t="s">
        <v>443</v>
      </c>
      <c r="Q41" s="20" t="s">
        <v>443</v>
      </c>
      <c r="R41" s="20" t="s">
        <v>443</v>
      </c>
      <c r="S41" s="20" t="s">
        <v>443</v>
      </c>
      <c r="T41" s="20" t="s">
        <v>442</v>
      </c>
      <c r="U41" s="20" t="s">
        <v>442</v>
      </c>
      <c r="V41" s="10" t="s">
        <v>154</v>
      </c>
      <c r="W41" s="10" t="s">
        <v>342</v>
      </c>
      <c r="X41" s="10" t="s">
        <v>343</v>
      </c>
      <c r="Y41" s="10" t="s">
        <v>372</v>
      </c>
      <c r="Z41" s="15">
        <v>44286</v>
      </c>
      <c r="AA41" s="9"/>
      <c r="AB41" s="9"/>
      <c r="AC41" s="15">
        <v>44286</v>
      </c>
    </row>
    <row r="42" spans="1:29" ht="36" x14ac:dyDescent="0.4">
      <c r="A42" s="9">
        <v>83</v>
      </c>
      <c r="B42" s="9" t="s">
        <v>390</v>
      </c>
      <c r="C42" s="9" t="str">
        <f>VLOOKUP(B42,'（参考）業務×標準スキル対応表'!F:G,2,FALSE)</f>
        <v>2.2.5,6.5</v>
      </c>
      <c r="D42" s="71"/>
      <c r="E42" s="72" t="s">
        <v>624</v>
      </c>
      <c r="F42" s="40" t="s">
        <v>380</v>
      </c>
      <c r="G42" s="9" t="s">
        <v>391</v>
      </c>
      <c r="H42" s="20" t="s">
        <v>443</v>
      </c>
      <c r="I42" s="20" t="s">
        <v>442</v>
      </c>
      <c r="J42" s="20" t="s">
        <v>442</v>
      </c>
      <c r="K42" s="20" t="s">
        <v>442</v>
      </c>
      <c r="L42" s="20" t="s">
        <v>442</v>
      </c>
      <c r="M42" s="20" t="s">
        <v>442</v>
      </c>
      <c r="N42" s="20" t="s">
        <v>442</v>
      </c>
      <c r="O42" s="20" t="s">
        <v>443</v>
      </c>
      <c r="P42" s="20" t="s">
        <v>442</v>
      </c>
      <c r="Q42" s="20" t="s">
        <v>442</v>
      </c>
      <c r="R42" s="20" t="s">
        <v>442</v>
      </c>
      <c r="S42" s="20" t="s">
        <v>443</v>
      </c>
      <c r="T42" s="20" t="s">
        <v>442</v>
      </c>
      <c r="U42" s="20" t="s">
        <v>442</v>
      </c>
      <c r="V42" s="10" t="s">
        <v>154</v>
      </c>
      <c r="W42" s="10" t="s">
        <v>342</v>
      </c>
      <c r="X42" s="58" t="s">
        <v>388</v>
      </c>
      <c r="Y42" s="58" t="s">
        <v>389</v>
      </c>
      <c r="Z42" s="15">
        <v>44286</v>
      </c>
      <c r="AA42" s="9"/>
      <c r="AB42" s="9"/>
      <c r="AC42" s="15">
        <v>44286</v>
      </c>
    </row>
    <row r="43" spans="1:29" ht="36" x14ac:dyDescent="0.4">
      <c r="A43" s="9">
        <v>84</v>
      </c>
      <c r="B43" s="9" t="s">
        <v>395</v>
      </c>
      <c r="C43" s="9">
        <f>VLOOKUP(B43,'（参考）業務×標準スキル対応表'!F:G,2,FALSE)</f>
        <v>6.6</v>
      </c>
      <c r="D43" s="71"/>
      <c r="E43" s="72" t="s">
        <v>624</v>
      </c>
      <c r="F43" s="40" t="s">
        <v>396</v>
      </c>
      <c r="G43" s="9" t="s">
        <v>397</v>
      </c>
      <c r="H43" s="20" t="s">
        <v>442</v>
      </c>
      <c r="I43" s="20" t="s">
        <v>442</v>
      </c>
      <c r="J43" s="20" t="s">
        <v>442</v>
      </c>
      <c r="K43" s="20" t="s">
        <v>442</v>
      </c>
      <c r="L43" s="20" t="s">
        <v>442</v>
      </c>
      <c r="M43" s="20" t="s">
        <v>442</v>
      </c>
      <c r="N43" s="20" t="s">
        <v>442</v>
      </c>
      <c r="O43" s="20" t="s">
        <v>442</v>
      </c>
      <c r="P43" s="20" t="s">
        <v>442</v>
      </c>
      <c r="Q43" s="20" t="s">
        <v>442</v>
      </c>
      <c r="R43" s="20" t="s">
        <v>442</v>
      </c>
      <c r="S43" s="20" t="s">
        <v>443</v>
      </c>
      <c r="T43" s="20" t="s">
        <v>443</v>
      </c>
      <c r="U43" s="20" t="s">
        <v>442</v>
      </c>
      <c r="V43" s="10" t="s">
        <v>154</v>
      </c>
      <c r="W43" s="10" t="s">
        <v>342</v>
      </c>
      <c r="X43" s="10" t="s">
        <v>393</v>
      </c>
      <c r="Y43" s="10" t="s">
        <v>394</v>
      </c>
      <c r="Z43" s="15">
        <v>44286</v>
      </c>
      <c r="AA43" s="9"/>
      <c r="AB43" s="9"/>
      <c r="AC43" s="15">
        <v>44286</v>
      </c>
    </row>
    <row r="44" spans="1:29" ht="36" x14ac:dyDescent="0.4">
      <c r="A44" s="9">
        <v>85</v>
      </c>
      <c r="B44" s="9" t="s">
        <v>399</v>
      </c>
      <c r="C44" s="9">
        <f>VLOOKUP(B44,'（参考）業務×標準スキル対応表'!F:G,2,FALSE)</f>
        <v>6.6</v>
      </c>
      <c r="D44" s="71"/>
      <c r="E44" s="72" t="s">
        <v>624</v>
      </c>
      <c r="F44" s="40" t="s">
        <v>400</v>
      </c>
      <c r="G44" s="9" t="s">
        <v>401</v>
      </c>
      <c r="H44" s="20" t="s">
        <v>442</v>
      </c>
      <c r="I44" s="20" t="s">
        <v>442</v>
      </c>
      <c r="J44" s="20" t="s">
        <v>442</v>
      </c>
      <c r="K44" s="20" t="s">
        <v>442</v>
      </c>
      <c r="L44" s="20" t="s">
        <v>442</v>
      </c>
      <c r="M44" s="20" t="s">
        <v>442</v>
      </c>
      <c r="N44" s="20" t="s">
        <v>442</v>
      </c>
      <c r="O44" s="20" t="s">
        <v>442</v>
      </c>
      <c r="P44" s="20" t="s">
        <v>442</v>
      </c>
      <c r="Q44" s="20" t="s">
        <v>442</v>
      </c>
      <c r="R44" s="20" t="s">
        <v>442</v>
      </c>
      <c r="S44" s="20" t="s">
        <v>443</v>
      </c>
      <c r="T44" s="20" t="s">
        <v>443</v>
      </c>
      <c r="U44" s="20" t="s">
        <v>442</v>
      </c>
      <c r="V44" s="10" t="s">
        <v>154</v>
      </c>
      <c r="W44" s="10" t="s">
        <v>342</v>
      </c>
      <c r="X44" s="10" t="s">
        <v>393</v>
      </c>
      <c r="Y44" s="10" t="s">
        <v>394</v>
      </c>
      <c r="Z44" s="15">
        <v>44286</v>
      </c>
      <c r="AA44" s="9"/>
      <c r="AB44" s="9"/>
      <c r="AC44" s="15">
        <v>44286</v>
      </c>
    </row>
    <row r="45" spans="1:29" ht="36" x14ac:dyDescent="0.4">
      <c r="A45" s="9">
        <v>86</v>
      </c>
      <c r="B45" s="9" t="s">
        <v>403</v>
      </c>
      <c r="C45" s="9" t="str">
        <f>VLOOKUP(B45,'（参考）業務×標準スキル対応表'!F:G,2,FALSE)</f>
        <v>2.2.5</v>
      </c>
      <c r="D45" s="71"/>
      <c r="E45" s="72" t="s">
        <v>624</v>
      </c>
      <c r="F45" s="40" t="s">
        <v>404</v>
      </c>
      <c r="G45" s="9" t="s">
        <v>405</v>
      </c>
      <c r="H45" s="20" t="s">
        <v>443</v>
      </c>
      <c r="I45" s="20" t="s">
        <v>442</v>
      </c>
      <c r="J45" s="20" t="s">
        <v>442</v>
      </c>
      <c r="K45" s="20" t="s">
        <v>442</v>
      </c>
      <c r="L45" s="20" t="s">
        <v>442</v>
      </c>
      <c r="M45" s="20" t="s">
        <v>442</v>
      </c>
      <c r="N45" s="20" t="s">
        <v>442</v>
      </c>
      <c r="O45" s="20" t="s">
        <v>442</v>
      </c>
      <c r="P45" s="20" t="s">
        <v>442</v>
      </c>
      <c r="Q45" s="20" t="s">
        <v>442</v>
      </c>
      <c r="R45" s="20" t="s">
        <v>442</v>
      </c>
      <c r="S45" s="20" t="s">
        <v>442</v>
      </c>
      <c r="T45" s="20" t="s">
        <v>442</v>
      </c>
      <c r="U45" s="20" t="s">
        <v>442</v>
      </c>
      <c r="V45" s="10" t="s">
        <v>154</v>
      </c>
      <c r="W45" s="10" t="s">
        <v>342</v>
      </c>
      <c r="X45" s="10" t="s">
        <v>393</v>
      </c>
      <c r="Y45" s="10" t="s">
        <v>402</v>
      </c>
      <c r="Z45" s="15">
        <v>44286</v>
      </c>
      <c r="AA45" s="9"/>
      <c r="AB45" s="9"/>
      <c r="AC45" s="15">
        <v>44286</v>
      </c>
    </row>
    <row r="46" spans="1:29" ht="36" x14ac:dyDescent="0.4">
      <c r="A46" s="9">
        <v>87</v>
      </c>
      <c r="B46" s="9" t="s">
        <v>407</v>
      </c>
      <c r="C46" s="9">
        <f>VLOOKUP(B46,'（参考）業務×標準スキル対応表'!F:G,2,FALSE)</f>
        <v>6.7</v>
      </c>
      <c r="D46" s="71"/>
      <c r="E46" s="72" t="s">
        <v>624</v>
      </c>
      <c r="F46" s="40" t="s">
        <v>408</v>
      </c>
      <c r="G46" s="9" t="s">
        <v>409</v>
      </c>
      <c r="H46" s="20" t="s">
        <v>443</v>
      </c>
      <c r="I46" s="20" t="s">
        <v>442</v>
      </c>
      <c r="J46" s="20" t="s">
        <v>442</v>
      </c>
      <c r="K46" s="20" t="s">
        <v>442</v>
      </c>
      <c r="L46" s="20" t="s">
        <v>442</v>
      </c>
      <c r="M46" s="20" t="s">
        <v>442</v>
      </c>
      <c r="N46" s="20" t="s">
        <v>442</v>
      </c>
      <c r="O46" s="20" t="s">
        <v>442</v>
      </c>
      <c r="P46" s="20" t="s">
        <v>442</v>
      </c>
      <c r="Q46" s="20" t="s">
        <v>442</v>
      </c>
      <c r="R46" s="20" t="s">
        <v>442</v>
      </c>
      <c r="S46" s="20" t="s">
        <v>442</v>
      </c>
      <c r="T46" s="20" t="s">
        <v>442</v>
      </c>
      <c r="U46" s="20" t="s">
        <v>442</v>
      </c>
      <c r="V46" s="10" t="s">
        <v>154</v>
      </c>
      <c r="W46" s="10" t="s">
        <v>342</v>
      </c>
      <c r="X46" s="10" t="s">
        <v>393</v>
      </c>
      <c r="Y46" s="10" t="s">
        <v>402</v>
      </c>
      <c r="Z46" s="15">
        <v>44286</v>
      </c>
      <c r="AA46" s="9"/>
      <c r="AB46" s="9"/>
      <c r="AC46" s="15">
        <v>44286</v>
      </c>
    </row>
    <row r="47" spans="1:29" ht="24" x14ac:dyDescent="0.4">
      <c r="A47" s="9">
        <v>38</v>
      </c>
      <c r="B47" s="9" t="s">
        <v>189</v>
      </c>
      <c r="C47" s="71"/>
      <c r="D47" s="9" t="str">
        <f>VLOOKUP(B47,'（参考）業務×標準スキル対応表'!F:H,3,FALSE)</f>
        <v>8,</v>
      </c>
      <c r="E47" s="73" t="s">
        <v>627</v>
      </c>
      <c r="F47" s="42" t="s">
        <v>190</v>
      </c>
      <c r="G47" s="9" t="s">
        <v>191</v>
      </c>
      <c r="H47" s="20" t="s">
        <v>443</v>
      </c>
      <c r="I47" s="20" t="s">
        <v>442</v>
      </c>
      <c r="J47" s="20" t="s">
        <v>442</v>
      </c>
      <c r="K47" s="20" t="s">
        <v>442</v>
      </c>
      <c r="L47" s="20" t="s">
        <v>442</v>
      </c>
      <c r="M47" s="20" t="s">
        <v>442</v>
      </c>
      <c r="N47" s="20" t="s">
        <v>442</v>
      </c>
      <c r="O47" s="20" t="s">
        <v>443</v>
      </c>
      <c r="P47" s="20" t="s">
        <v>442</v>
      </c>
      <c r="Q47" s="20" t="s">
        <v>442</v>
      </c>
      <c r="R47" s="20" t="s">
        <v>442</v>
      </c>
      <c r="S47" s="20" t="s">
        <v>442</v>
      </c>
      <c r="T47" s="20" t="s">
        <v>442</v>
      </c>
      <c r="U47" s="20" t="s">
        <v>442</v>
      </c>
      <c r="V47" s="10" t="s">
        <v>154</v>
      </c>
      <c r="W47" s="10" t="s">
        <v>445</v>
      </c>
      <c r="X47" s="10" t="s">
        <v>187</v>
      </c>
      <c r="Y47" s="58" t="s">
        <v>188</v>
      </c>
      <c r="Z47" s="15">
        <v>44286</v>
      </c>
      <c r="AA47" s="9"/>
      <c r="AB47" s="9"/>
      <c r="AC47" s="15">
        <v>44286</v>
      </c>
    </row>
    <row r="48" spans="1:29" ht="24" x14ac:dyDescent="0.4">
      <c r="A48" s="9">
        <v>40</v>
      </c>
      <c r="B48" s="9" t="s">
        <v>201</v>
      </c>
      <c r="C48" s="71"/>
      <c r="D48" s="9" t="str">
        <f>VLOOKUP(B48,'（参考）業務×標準スキル対応表'!F:H,3,FALSE)</f>
        <v>4.3.2、4.3.3,4.3.4</v>
      </c>
      <c r="E48" s="73" t="s">
        <v>627</v>
      </c>
      <c r="F48" s="42" t="s">
        <v>202</v>
      </c>
      <c r="G48" s="9" t="s">
        <v>203</v>
      </c>
      <c r="H48" s="20" t="s">
        <v>442</v>
      </c>
      <c r="I48" s="20" t="s">
        <v>442</v>
      </c>
      <c r="J48" s="20" t="s">
        <v>442</v>
      </c>
      <c r="K48" s="20" t="s">
        <v>442</v>
      </c>
      <c r="L48" s="20" t="s">
        <v>442</v>
      </c>
      <c r="M48" s="20" t="s">
        <v>442</v>
      </c>
      <c r="N48" s="20" t="s">
        <v>443</v>
      </c>
      <c r="O48" s="20" t="s">
        <v>443</v>
      </c>
      <c r="P48" s="20" t="s">
        <v>442</v>
      </c>
      <c r="Q48" s="20" t="s">
        <v>442</v>
      </c>
      <c r="R48" s="20" t="s">
        <v>442</v>
      </c>
      <c r="S48" s="20" t="s">
        <v>442</v>
      </c>
      <c r="T48" s="20" t="s">
        <v>442</v>
      </c>
      <c r="U48" s="20" t="s">
        <v>442</v>
      </c>
      <c r="V48" s="10" t="s">
        <v>154</v>
      </c>
      <c r="W48" s="10" t="s">
        <v>198</v>
      </c>
      <c r="X48" s="10" t="s">
        <v>199</v>
      </c>
      <c r="Y48" s="58" t="s">
        <v>200</v>
      </c>
      <c r="Z48" s="15">
        <v>44286</v>
      </c>
      <c r="AA48" s="9"/>
      <c r="AB48" s="9"/>
      <c r="AC48" s="15">
        <v>44286</v>
      </c>
    </row>
    <row r="49" spans="1:29" ht="24" hidden="1" x14ac:dyDescent="0.4">
      <c r="A49" s="9">
        <v>1</v>
      </c>
      <c r="B49" s="9" t="s">
        <v>63</v>
      </c>
      <c r="C49" s="9">
        <f>VLOOKUP(B49,'（参考）業務×標準スキル対応表'!F:G,2,FALSE)</f>
        <v>0</v>
      </c>
      <c r="D49" s="9">
        <f>VLOOKUP(B49,'（参考）業務×標準スキル対応表'!F:H,3,FALSE)</f>
        <v>0</v>
      </c>
      <c r="E49" s="9"/>
      <c r="F49" s="44" t="s">
        <v>64</v>
      </c>
      <c r="G49" s="9" t="s">
        <v>65</v>
      </c>
      <c r="H49" s="20" t="s">
        <v>439</v>
      </c>
      <c r="I49" s="20" t="s">
        <v>439</v>
      </c>
      <c r="J49" s="20" t="s">
        <v>439</v>
      </c>
      <c r="K49" s="20" t="s">
        <v>439</v>
      </c>
      <c r="L49" s="20" t="s">
        <v>439</v>
      </c>
      <c r="M49" s="20" t="s">
        <v>439</v>
      </c>
      <c r="N49" s="20" t="s">
        <v>439</v>
      </c>
      <c r="O49" s="20" t="s">
        <v>439</v>
      </c>
      <c r="P49" s="20" t="s">
        <v>439</v>
      </c>
      <c r="Q49" s="20" t="s">
        <v>439</v>
      </c>
      <c r="R49" s="20" t="s">
        <v>439</v>
      </c>
      <c r="S49" s="20" t="s">
        <v>439</v>
      </c>
      <c r="T49" s="20" t="s">
        <v>439</v>
      </c>
      <c r="U49" s="20" t="s">
        <v>439</v>
      </c>
      <c r="V49" s="10" t="s">
        <v>62</v>
      </c>
      <c r="W49" s="10" t="s">
        <v>440</v>
      </c>
      <c r="X49" s="10" t="s">
        <v>441</v>
      </c>
      <c r="Y49" s="10" t="s">
        <v>61</v>
      </c>
      <c r="Z49" s="15">
        <v>44286</v>
      </c>
      <c r="AA49" s="9"/>
      <c r="AB49" s="9"/>
      <c r="AC49" s="15">
        <v>44286</v>
      </c>
    </row>
    <row r="50" spans="1:29" hidden="1" x14ac:dyDescent="0.4">
      <c r="A50" s="9">
        <v>2</v>
      </c>
      <c r="B50" s="9" t="s">
        <v>67</v>
      </c>
      <c r="C50" s="9">
        <f>VLOOKUP(B50,'（参考）業務×標準スキル対応表'!F:G,2,FALSE)</f>
        <v>0</v>
      </c>
      <c r="D50" s="9">
        <f>VLOOKUP(B50,'（参考）業務×標準スキル対応表'!F:H,3,FALSE)</f>
        <v>0</v>
      </c>
      <c r="E50" s="9"/>
      <c r="F50" s="44" t="s">
        <v>68</v>
      </c>
      <c r="G50" s="9" t="s">
        <v>69</v>
      </c>
      <c r="H50" s="20" t="s">
        <v>439</v>
      </c>
      <c r="I50" s="20" t="s">
        <v>439</v>
      </c>
      <c r="J50" s="20" t="s">
        <v>439</v>
      </c>
      <c r="K50" s="20" t="s">
        <v>439</v>
      </c>
      <c r="L50" s="20" t="s">
        <v>439</v>
      </c>
      <c r="M50" s="20" t="s">
        <v>439</v>
      </c>
      <c r="N50" s="20" t="s">
        <v>439</v>
      </c>
      <c r="O50" s="20" t="s">
        <v>439</v>
      </c>
      <c r="P50" s="20" t="s">
        <v>439</v>
      </c>
      <c r="Q50" s="20" t="s">
        <v>439</v>
      </c>
      <c r="R50" s="20" t="s">
        <v>439</v>
      </c>
      <c r="S50" s="20" t="s">
        <v>439</v>
      </c>
      <c r="T50" s="20" t="s">
        <v>439</v>
      </c>
      <c r="U50" s="20" t="s">
        <v>439</v>
      </c>
      <c r="V50" s="10" t="s">
        <v>62</v>
      </c>
      <c r="W50" s="10" t="s">
        <v>440</v>
      </c>
      <c r="X50" s="10" t="s">
        <v>441</v>
      </c>
      <c r="Y50" s="10"/>
      <c r="Z50" s="15">
        <v>44286</v>
      </c>
      <c r="AA50" s="9"/>
      <c r="AB50" s="9"/>
      <c r="AC50" s="15">
        <v>44286</v>
      </c>
    </row>
    <row r="51" spans="1:29" ht="24" hidden="1" x14ac:dyDescent="0.4">
      <c r="A51" s="9">
        <v>3</v>
      </c>
      <c r="B51" s="9" t="s">
        <v>71</v>
      </c>
      <c r="C51" s="9">
        <f>VLOOKUP(B51,'（参考）業務×標準スキル対応表'!F:G,2,FALSE)</f>
        <v>0</v>
      </c>
      <c r="D51" s="9">
        <f>VLOOKUP(B51,'（参考）業務×標準スキル対応表'!F:H,3,FALSE)</f>
        <v>0</v>
      </c>
      <c r="E51" s="9"/>
      <c r="F51" s="44" t="s">
        <v>72</v>
      </c>
      <c r="G51" s="9" t="s">
        <v>73</v>
      </c>
      <c r="H51" s="20" t="s">
        <v>439</v>
      </c>
      <c r="I51" s="20" t="s">
        <v>439</v>
      </c>
      <c r="J51" s="20" t="s">
        <v>439</v>
      </c>
      <c r="K51" s="20" t="s">
        <v>439</v>
      </c>
      <c r="L51" s="20" t="s">
        <v>439</v>
      </c>
      <c r="M51" s="20" t="s">
        <v>439</v>
      </c>
      <c r="N51" s="20" t="s">
        <v>439</v>
      </c>
      <c r="O51" s="20" t="s">
        <v>439</v>
      </c>
      <c r="P51" s="20" t="s">
        <v>439</v>
      </c>
      <c r="Q51" s="20" t="s">
        <v>439</v>
      </c>
      <c r="R51" s="20" t="s">
        <v>439</v>
      </c>
      <c r="S51" s="20" t="s">
        <v>439</v>
      </c>
      <c r="T51" s="20" t="s">
        <v>439</v>
      </c>
      <c r="U51" s="20" t="s">
        <v>439</v>
      </c>
      <c r="V51" s="10" t="s">
        <v>62</v>
      </c>
      <c r="W51" s="10" t="s">
        <v>440</v>
      </c>
      <c r="X51" s="10" t="s">
        <v>441</v>
      </c>
      <c r="Y51" s="10"/>
      <c r="Z51" s="15">
        <v>44286</v>
      </c>
      <c r="AA51" s="9"/>
      <c r="AB51" s="9"/>
      <c r="AC51" s="15">
        <v>44286</v>
      </c>
    </row>
    <row r="52" spans="1:29" hidden="1" x14ac:dyDescent="0.4">
      <c r="A52" s="9">
        <v>4</v>
      </c>
      <c r="B52" s="9" t="s">
        <v>74</v>
      </c>
      <c r="C52" s="9">
        <f>VLOOKUP(B52,'（参考）業務×標準スキル対応表'!F:G,2,FALSE)</f>
        <v>0</v>
      </c>
      <c r="D52" s="9">
        <f>VLOOKUP(B52,'（参考）業務×標準スキル対応表'!F:H,3,FALSE)</f>
        <v>0</v>
      </c>
      <c r="E52" s="9"/>
      <c r="F52" s="44" t="s">
        <v>75</v>
      </c>
      <c r="G52" s="9" t="s">
        <v>76</v>
      </c>
      <c r="H52" s="20" t="s">
        <v>439</v>
      </c>
      <c r="I52" s="20" t="s">
        <v>439</v>
      </c>
      <c r="J52" s="20" t="s">
        <v>439</v>
      </c>
      <c r="K52" s="20" t="s">
        <v>439</v>
      </c>
      <c r="L52" s="20" t="s">
        <v>439</v>
      </c>
      <c r="M52" s="20" t="s">
        <v>439</v>
      </c>
      <c r="N52" s="20" t="s">
        <v>439</v>
      </c>
      <c r="O52" s="20" t="s">
        <v>439</v>
      </c>
      <c r="P52" s="20" t="s">
        <v>439</v>
      </c>
      <c r="Q52" s="20" t="s">
        <v>439</v>
      </c>
      <c r="R52" s="20" t="s">
        <v>439</v>
      </c>
      <c r="S52" s="20" t="s">
        <v>439</v>
      </c>
      <c r="T52" s="20" t="s">
        <v>439</v>
      </c>
      <c r="U52" s="20" t="s">
        <v>439</v>
      </c>
      <c r="V52" s="10" t="s">
        <v>62</v>
      </c>
      <c r="W52" s="10" t="s">
        <v>440</v>
      </c>
      <c r="X52" s="10" t="s">
        <v>441</v>
      </c>
      <c r="Y52" s="10"/>
      <c r="Z52" s="15">
        <v>44286</v>
      </c>
      <c r="AA52" s="9"/>
      <c r="AB52" s="9"/>
      <c r="AC52" s="15">
        <v>44286</v>
      </c>
    </row>
    <row r="53" spans="1:29" hidden="1" x14ac:dyDescent="0.4">
      <c r="A53" s="9">
        <v>5</v>
      </c>
      <c r="B53" s="9" t="s">
        <v>77</v>
      </c>
      <c r="C53" s="9">
        <f>VLOOKUP(B53,'（参考）業務×標準スキル対応表'!F:G,2,FALSE)</f>
        <v>0</v>
      </c>
      <c r="D53" s="9">
        <f>VLOOKUP(B53,'（参考）業務×標準スキル対応表'!F:H,3,FALSE)</f>
        <v>0</v>
      </c>
      <c r="E53" s="9"/>
      <c r="F53" s="44" t="s">
        <v>78</v>
      </c>
      <c r="G53" s="9" t="s">
        <v>79</v>
      </c>
      <c r="H53" s="20" t="s">
        <v>439</v>
      </c>
      <c r="I53" s="20" t="s">
        <v>439</v>
      </c>
      <c r="J53" s="20" t="s">
        <v>439</v>
      </c>
      <c r="K53" s="20" t="s">
        <v>439</v>
      </c>
      <c r="L53" s="20" t="s">
        <v>439</v>
      </c>
      <c r="M53" s="20" t="s">
        <v>439</v>
      </c>
      <c r="N53" s="20" t="s">
        <v>439</v>
      </c>
      <c r="O53" s="20" t="s">
        <v>439</v>
      </c>
      <c r="P53" s="20" t="s">
        <v>439</v>
      </c>
      <c r="Q53" s="20" t="s">
        <v>439</v>
      </c>
      <c r="R53" s="20" t="s">
        <v>439</v>
      </c>
      <c r="S53" s="20" t="s">
        <v>439</v>
      </c>
      <c r="T53" s="20" t="s">
        <v>439</v>
      </c>
      <c r="U53" s="20" t="s">
        <v>439</v>
      </c>
      <c r="V53" s="10" t="s">
        <v>62</v>
      </c>
      <c r="W53" s="10" t="s">
        <v>440</v>
      </c>
      <c r="X53" s="10" t="s">
        <v>441</v>
      </c>
      <c r="Y53" s="10"/>
      <c r="Z53" s="15">
        <v>44286</v>
      </c>
      <c r="AA53" s="9"/>
      <c r="AB53" s="9"/>
      <c r="AC53" s="15">
        <v>44286</v>
      </c>
    </row>
    <row r="54" spans="1:29" hidden="1" x14ac:dyDescent="0.4">
      <c r="A54" s="9">
        <v>7</v>
      </c>
      <c r="B54" s="9" t="s">
        <v>83</v>
      </c>
      <c r="C54" s="9">
        <f>VLOOKUP(B54,'（参考）業務×標準スキル対応表'!F:G,2,FALSE)</f>
        <v>0</v>
      </c>
      <c r="D54" s="9">
        <f>VLOOKUP(B54,'（参考）業務×標準スキル対応表'!F:H,3,FALSE)</f>
        <v>0</v>
      </c>
      <c r="E54" s="9"/>
      <c r="F54" s="44" t="s">
        <v>84</v>
      </c>
      <c r="G54" s="9" t="s">
        <v>85</v>
      </c>
      <c r="H54" s="20" t="s">
        <v>439</v>
      </c>
      <c r="I54" s="20" t="s">
        <v>439</v>
      </c>
      <c r="J54" s="20" t="s">
        <v>439</v>
      </c>
      <c r="K54" s="20" t="s">
        <v>439</v>
      </c>
      <c r="L54" s="20" t="s">
        <v>439</v>
      </c>
      <c r="M54" s="20" t="s">
        <v>439</v>
      </c>
      <c r="N54" s="20" t="s">
        <v>439</v>
      </c>
      <c r="O54" s="20" t="s">
        <v>439</v>
      </c>
      <c r="P54" s="20" t="s">
        <v>439</v>
      </c>
      <c r="Q54" s="20" t="s">
        <v>439</v>
      </c>
      <c r="R54" s="20" t="s">
        <v>439</v>
      </c>
      <c r="S54" s="20" t="s">
        <v>439</v>
      </c>
      <c r="T54" s="20" t="s">
        <v>439</v>
      </c>
      <c r="U54" s="20" t="s">
        <v>439</v>
      </c>
      <c r="V54" s="10" t="s">
        <v>62</v>
      </c>
      <c r="W54" s="10" t="s">
        <v>440</v>
      </c>
      <c r="X54" s="10" t="s">
        <v>441</v>
      </c>
      <c r="Y54" s="10"/>
      <c r="Z54" s="15">
        <v>44286</v>
      </c>
      <c r="AA54" s="9"/>
      <c r="AB54" s="9"/>
      <c r="AC54" s="15">
        <v>44286</v>
      </c>
    </row>
    <row r="55" spans="1:29" hidden="1" x14ac:dyDescent="0.4">
      <c r="A55" s="9">
        <v>8</v>
      </c>
      <c r="B55" s="9" t="s">
        <v>86</v>
      </c>
      <c r="C55" s="9">
        <f>VLOOKUP(B55,'（参考）業務×標準スキル対応表'!F:G,2,FALSE)</f>
        <v>0</v>
      </c>
      <c r="D55" s="9">
        <f>VLOOKUP(B55,'（参考）業務×標準スキル対応表'!F:H,3,FALSE)</f>
        <v>0</v>
      </c>
      <c r="E55" s="9"/>
      <c r="F55" s="44" t="s">
        <v>87</v>
      </c>
      <c r="G55" s="9" t="s">
        <v>88</v>
      </c>
      <c r="H55" s="20" t="s">
        <v>439</v>
      </c>
      <c r="I55" s="20" t="s">
        <v>439</v>
      </c>
      <c r="J55" s="20" t="s">
        <v>439</v>
      </c>
      <c r="K55" s="20" t="s">
        <v>439</v>
      </c>
      <c r="L55" s="20" t="s">
        <v>439</v>
      </c>
      <c r="M55" s="20" t="s">
        <v>439</v>
      </c>
      <c r="N55" s="20" t="s">
        <v>439</v>
      </c>
      <c r="O55" s="20" t="s">
        <v>439</v>
      </c>
      <c r="P55" s="20" t="s">
        <v>439</v>
      </c>
      <c r="Q55" s="20" t="s">
        <v>439</v>
      </c>
      <c r="R55" s="20" t="s">
        <v>439</v>
      </c>
      <c r="S55" s="20" t="s">
        <v>439</v>
      </c>
      <c r="T55" s="20" t="s">
        <v>439</v>
      </c>
      <c r="U55" s="20" t="s">
        <v>439</v>
      </c>
      <c r="V55" s="10" t="s">
        <v>62</v>
      </c>
      <c r="W55" s="10" t="s">
        <v>440</v>
      </c>
      <c r="X55" s="10" t="s">
        <v>441</v>
      </c>
      <c r="Y55" s="10"/>
      <c r="Z55" s="15">
        <v>44286</v>
      </c>
      <c r="AA55" s="9"/>
      <c r="AB55" s="9"/>
      <c r="AC55" s="15">
        <v>44286</v>
      </c>
    </row>
    <row r="56" spans="1:29" hidden="1" x14ac:dyDescent="0.4">
      <c r="A56" s="9">
        <v>9</v>
      </c>
      <c r="B56" s="9" t="s">
        <v>89</v>
      </c>
      <c r="C56" s="9">
        <f>VLOOKUP(B56,'（参考）業務×標準スキル対応表'!F:G,2,FALSE)</f>
        <v>0</v>
      </c>
      <c r="D56" s="9">
        <f>VLOOKUP(B56,'（参考）業務×標準スキル対応表'!F:H,3,FALSE)</f>
        <v>0</v>
      </c>
      <c r="E56" s="9"/>
      <c r="F56" s="44" t="s">
        <v>90</v>
      </c>
      <c r="G56" s="9" t="s">
        <v>91</v>
      </c>
      <c r="H56" s="20" t="s">
        <v>439</v>
      </c>
      <c r="I56" s="20" t="s">
        <v>439</v>
      </c>
      <c r="J56" s="20" t="s">
        <v>439</v>
      </c>
      <c r="K56" s="20" t="s">
        <v>439</v>
      </c>
      <c r="L56" s="20" t="s">
        <v>439</v>
      </c>
      <c r="M56" s="20" t="s">
        <v>439</v>
      </c>
      <c r="N56" s="20" t="s">
        <v>439</v>
      </c>
      <c r="O56" s="20" t="s">
        <v>439</v>
      </c>
      <c r="P56" s="20" t="s">
        <v>439</v>
      </c>
      <c r="Q56" s="20" t="s">
        <v>439</v>
      </c>
      <c r="R56" s="20" t="s">
        <v>439</v>
      </c>
      <c r="S56" s="20" t="s">
        <v>439</v>
      </c>
      <c r="T56" s="20" t="s">
        <v>439</v>
      </c>
      <c r="U56" s="20" t="s">
        <v>439</v>
      </c>
      <c r="V56" s="10" t="s">
        <v>62</v>
      </c>
      <c r="W56" s="10" t="s">
        <v>440</v>
      </c>
      <c r="X56" s="10" t="s">
        <v>441</v>
      </c>
      <c r="Y56" s="10"/>
      <c r="Z56" s="15">
        <v>44286</v>
      </c>
      <c r="AA56" s="9"/>
      <c r="AB56" s="9"/>
      <c r="AC56" s="15">
        <v>44286</v>
      </c>
    </row>
    <row r="57" spans="1:29" ht="24" hidden="1" x14ac:dyDescent="0.4">
      <c r="A57" s="9">
        <v>10</v>
      </c>
      <c r="B57" s="9" t="s">
        <v>92</v>
      </c>
      <c r="C57" s="9">
        <f>VLOOKUP(B57,'（参考）業務×標準スキル対応表'!F:G,2,FALSE)</f>
        <v>0</v>
      </c>
      <c r="D57" s="9">
        <f>VLOOKUP(B57,'（参考）業務×標準スキル対応表'!F:H,3,FALSE)</f>
        <v>0</v>
      </c>
      <c r="E57" s="9"/>
      <c r="F57" s="44" t="s">
        <v>93</v>
      </c>
      <c r="G57" s="9" t="s">
        <v>94</v>
      </c>
      <c r="H57" s="20" t="s">
        <v>439</v>
      </c>
      <c r="I57" s="20" t="s">
        <v>439</v>
      </c>
      <c r="J57" s="20" t="s">
        <v>439</v>
      </c>
      <c r="K57" s="20" t="s">
        <v>439</v>
      </c>
      <c r="L57" s="20" t="s">
        <v>439</v>
      </c>
      <c r="M57" s="20" t="s">
        <v>439</v>
      </c>
      <c r="N57" s="20" t="s">
        <v>439</v>
      </c>
      <c r="O57" s="20" t="s">
        <v>439</v>
      </c>
      <c r="P57" s="20" t="s">
        <v>439</v>
      </c>
      <c r="Q57" s="20" t="s">
        <v>439</v>
      </c>
      <c r="R57" s="20" t="s">
        <v>439</v>
      </c>
      <c r="S57" s="20" t="s">
        <v>439</v>
      </c>
      <c r="T57" s="20" t="s">
        <v>439</v>
      </c>
      <c r="U57" s="20" t="s">
        <v>439</v>
      </c>
      <c r="V57" s="10" t="s">
        <v>62</v>
      </c>
      <c r="W57" s="10" t="s">
        <v>440</v>
      </c>
      <c r="X57" s="10" t="s">
        <v>441</v>
      </c>
      <c r="Y57" s="10"/>
      <c r="Z57" s="15">
        <v>44286</v>
      </c>
      <c r="AA57" s="9"/>
      <c r="AB57" s="9"/>
      <c r="AC57" s="15">
        <v>44286</v>
      </c>
    </row>
    <row r="58" spans="1:29" ht="24" hidden="1" x14ac:dyDescent="0.4">
      <c r="A58" s="9">
        <v>12</v>
      </c>
      <c r="B58" s="9" t="s">
        <v>98</v>
      </c>
      <c r="C58" s="9">
        <f>VLOOKUP(B58,'（参考）業務×標準スキル対応表'!F:G,2,FALSE)</f>
        <v>0</v>
      </c>
      <c r="D58" s="9">
        <f>VLOOKUP(B58,'（参考）業務×標準スキル対応表'!F:H,3,FALSE)</f>
        <v>0</v>
      </c>
      <c r="E58" s="9"/>
      <c r="F58" s="44" t="s">
        <v>99</v>
      </c>
      <c r="G58" s="9" t="s">
        <v>100</v>
      </c>
      <c r="H58" s="20" t="s">
        <v>439</v>
      </c>
      <c r="I58" s="20" t="s">
        <v>439</v>
      </c>
      <c r="J58" s="20" t="s">
        <v>439</v>
      </c>
      <c r="K58" s="20" t="s">
        <v>439</v>
      </c>
      <c r="L58" s="20" t="s">
        <v>439</v>
      </c>
      <c r="M58" s="20" t="s">
        <v>439</v>
      </c>
      <c r="N58" s="20" t="s">
        <v>439</v>
      </c>
      <c r="O58" s="20" t="s">
        <v>439</v>
      </c>
      <c r="P58" s="20" t="s">
        <v>439</v>
      </c>
      <c r="Q58" s="20" t="s">
        <v>439</v>
      </c>
      <c r="R58" s="20" t="s">
        <v>439</v>
      </c>
      <c r="S58" s="20" t="s">
        <v>439</v>
      </c>
      <c r="T58" s="20" t="s">
        <v>439</v>
      </c>
      <c r="U58" s="20" t="s">
        <v>439</v>
      </c>
      <c r="V58" s="10" t="s">
        <v>62</v>
      </c>
      <c r="W58" s="10" t="s">
        <v>440</v>
      </c>
      <c r="X58" s="10" t="s">
        <v>441</v>
      </c>
      <c r="Y58" s="10"/>
      <c r="Z58" s="15">
        <v>44286</v>
      </c>
      <c r="AA58" s="9"/>
      <c r="AB58" s="9"/>
      <c r="AC58" s="15">
        <v>44286</v>
      </c>
    </row>
    <row r="59" spans="1:29" ht="24" hidden="1" x14ac:dyDescent="0.4">
      <c r="A59" s="9">
        <v>13</v>
      </c>
      <c r="B59" s="9" t="s">
        <v>101</v>
      </c>
      <c r="C59" s="9">
        <f>VLOOKUP(B59,'（参考）業務×標準スキル対応表'!F:G,2,FALSE)</f>
        <v>0</v>
      </c>
      <c r="D59" s="9">
        <f>VLOOKUP(B59,'（参考）業務×標準スキル対応表'!F:H,3,FALSE)</f>
        <v>0</v>
      </c>
      <c r="E59" s="9"/>
      <c r="F59" s="44" t="s">
        <v>102</v>
      </c>
      <c r="G59" s="9" t="s">
        <v>103</v>
      </c>
      <c r="H59" s="20" t="s">
        <v>439</v>
      </c>
      <c r="I59" s="20" t="s">
        <v>439</v>
      </c>
      <c r="J59" s="20" t="s">
        <v>439</v>
      </c>
      <c r="K59" s="20" t="s">
        <v>439</v>
      </c>
      <c r="L59" s="20" t="s">
        <v>439</v>
      </c>
      <c r="M59" s="20" t="s">
        <v>439</v>
      </c>
      <c r="N59" s="20" t="s">
        <v>439</v>
      </c>
      <c r="O59" s="20" t="s">
        <v>439</v>
      </c>
      <c r="P59" s="20" t="s">
        <v>439</v>
      </c>
      <c r="Q59" s="20" t="s">
        <v>439</v>
      </c>
      <c r="R59" s="20" t="s">
        <v>439</v>
      </c>
      <c r="S59" s="20" t="s">
        <v>439</v>
      </c>
      <c r="T59" s="20" t="s">
        <v>439</v>
      </c>
      <c r="U59" s="20" t="s">
        <v>439</v>
      </c>
      <c r="V59" s="10" t="s">
        <v>62</v>
      </c>
      <c r="W59" s="10" t="s">
        <v>440</v>
      </c>
      <c r="X59" s="10" t="s">
        <v>441</v>
      </c>
      <c r="Y59" s="10"/>
      <c r="Z59" s="15">
        <v>44286</v>
      </c>
      <c r="AA59" s="9"/>
      <c r="AB59" s="9"/>
      <c r="AC59" s="15">
        <v>44286</v>
      </c>
    </row>
    <row r="60" spans="1:29" ht="24" hidden="1" x14ac:dyDescent="0.4">
      <c r="A60" s="9">
        <v>14</v>
      </c>
      <c r="B60" s="9" t="s">
        <v>104</v>
      </c>
      <c r="C60" s="9">
        <f>VLOOKUP(B60,'（参考）業務×標準スキル対応表'!F:G,2,FALSE)</f>
        <v>0</v>
      </c>
      <c r="D60" s="9">
        <f>VLOOKUP(B60,'（参考）業務×標準スキル対応表'!F:H,3,FALSE)</f>
        <v>0</v>
      </c>
      <c r="E60" s="9"/>
      <c r="F60" s="44" t="s">
        <v>105</v>
      </c>
      <c r="G60" s="9" t="s">
        <v>106</v>
      </c>
      <c r="H60" s="20" t="s">
        <v>439</v>
      </c>
      <c r="I60" s="20" t="s">
        <v>439</v>
      </c>
      <c r="J60" s="20" t="s">
        <v>439</v>
      </c>
      <c r="K60" s="20" t="s">
        <v>439</v>
      </c>
      <c r="L60" s="20" t="s">
        <v>439</v>
      </c>
      <c r="M60" s="20" t="s">
        <v>439</v>
      </c>
      <c r="N60" s="20" t="s">
        <v>439</v>
      </c>
      <c r="O60" s="20" t="s">
        <v>439</v>
      </c>
      <c r="P60" s="20" t="s">
        <v>439</v>
      </c>
      <c r="Q60" s="20" t="s">
        <v>439</v>
      </c>
      <c r="R60" s="20" t="s">
        <v>439</v>
      </c>
      <c r="S60" s="20" t="s">
        <v>439</v>
      </c>
      <c r="T60" s="20" t="s">
        <v>439</v>
      </c>
      <c r="U60" s="20" t="s">
        <v>439</v>
      </c>
      <c r="V60" s="10" t="s">
        <v>62</v>
      </c>
      <c r="W60" s="10" t="s">
        <v>440</v>
      </c>
      <c r="X60" s="10" t="s">
        <v>441</v>
      </c>
      <c r="Y60" s="10"/>
      <c r="Z60" s="15">
        <v>44286</v>
      </c>
      <c r="AA60" s="9"/>
      <c r="AB60" s="9"/>
      <c r="AC60" s="15">
        <v>44286</v>
      </c>
    </row>
    <row r="61" spans="1:29" ht="24" hidden="1" x14ac:dyDescent="0.4">
      <c r="A61" s="9">
        <v>17</v>
      </c>
      <c r="B61" s="9" t="s">
        <v>113</v>
      </c>
      <c r="C61" s="9">
        <f>VLOOKUP(B61,'（参考）業務×標準スキル対応表'!F:G,2,FALSE)</f>
        <v>0</v>
      </c>
      <c r="D61" s="9">
        <f>VLOOKUP(B61,'（参考）業務×標準スキル対応表'!F:H,3,FALSE)</f>
        <v>0</v>
      </c>
      <c r="E61" s="9"/>
      <c r="F61" s="44" t="s">
        <v>114</v>
      </c>
      <c r="G61" s="9" t="s">
        <v>115</v>
      </c>
      <c r="H61" s="20" t="s">
        <v>439</v>
      </c>
      <c r="I61" s="20" t="s">
        <v>439</v>
      </c>
      <c r="J61" s="20" t="s">
        <v>439</v>
      </c>
      <c r="K61" s="20" t="s">
        <v>439</v>
      </c>
      <c r="L61" s="20" t="s">
        <v>439</v>
      </c>
      <c r="M61" s="20" t="s">
        <v>439</v>
      </c>
      <c r="N61" s="20" t="s">
        <v>439</v>
      </c>
      <c r="O61" s="20" t="s">
        <v>439</v>
      </c>
      <c r="P61" s="20" t="s">
        <v>439</v>
      </c>
      <c r="Q61" s="20" t="s">
        <v>439</v>
      </c>
      <c r="R61" s="20" t="s">
        <v>439</v>
      </c>
      <c r="S61" s="20" t="s">
        <v>439</v>
      </c>
      <c r="T61" s="20" t="s">
        <v>439</v>
      </c>
      <c r="U61" s="20" t="s">
        <v>439</v>
      </c>
      <c r="V61" s="10" t="s">
        <v>62</v>
      </c>
      <c r="W61" s="10" t="s">
        <v>440</v>
      </c>
      <c r="X61" s="10" t="s">
        <v>441</v>
      </c>
      <c r="Y61" s="10"/>
      <c r="Z61" s="15">
        <v>44286</v>
      </c>
      <c r="AA61" s="9"/>
      <c r="AB61" s="9"/>
      <c r="AC61" s="15">
        <v>44286</v>
      </c>
    </row>
    <row r="62" spans="1:29" ht="24" hidden="1" x14ac:dyDescent="0.4">
      <c r="A62" s="9">
        <v>18</v>
      </c>
      <c r="B62" s="9" t="s">
        <v>116</v>
      </c>
      <c r="C62" s="9">
        <f>VLOOKUP(B62,'（参考）業務×標準スキル対応表'!F:G,2,FALSE)</f>
        <v>0</v>
      </c>
      <c r="D62" s="9">
        <f>VLOOKUP(B62,'（参考）業務×標準スキル対応表'!F:H,3,FALSE)</f>
        <v>0</v>
      </c>
      <c r="E62" s="9"/>
      <c r="F62" s="44" t="s">
        <v>117</v>
      </c>
      <c r="G62" s="9" t="s">
        <v>118</v>
      </c>
      <c r="H62" s="20" t="s">
        <v>439</v>
      </c>
      <c r="I62" s="20" t="s">
        <v>439</v>
      </c>
      <c r="J62" s="20" t="s">
        <v>439</v>
      </c>
      <c r="K62" s="20" t="s">
        <v>439</v>
      </c>
      <c r="L62" s="20" t="s">
        <v>439</v>
      </c>
      <c r="M62" s="20" t="s">
        <v>439</v>
      </c>
      <c r="N62" s="20" t="s">
        <v>439</v>
      </c>
      <c r="O62" s="20" t="s">
        <v>439</v>
      </c>
      <c r="P62" s="20" t="s">
        <v>439</v>
      </c>
      <c r="Q62" s="20" t="s">
        <v>439</v>
      </c>
      <c r="R62" s="20" t="s">
        <v>439</v>
      </c>
      <c r="S62" s="20" t="s">
        <v>439</v>
      </c>
      <c r="T62" s="20" t="s">
        <v>439</v>
      </c>
      <c r="U62" s="20" t="s">
        <v>439</v>
      </c>
      <c r="V62" s="10" t="s">
        <v>62</v>
      </c>
      <c r="W62" s="10" t="s">
        <v>440</v>
      </c>
      <c r="X62" s="10" t="s">
        <v>441</v>
      </c>
      <c r="Y62" s="10"/>
      <c r="Z62" s="15">
        <v>44286</v>
      </c>
      <c r="AA62" s="9"/>
      <c r="AB62" s="9"/>
      <c r="AC62" s="15">
        <v>44286</v>
      </c>
    </row>
    <row r="63" spans="1:29" hidden="1" x14ac:dyDescent="0.4">
      <c r="A63" s="9">
        <v>19</v>
      </c>
      <c r="B63" s="9" t="s">
        <v>119</v>
      </c>
      <c r="C63" s="9">
        <f>VLOOKUP(B63,'（参考）業務×標準スキル対応表'!F:G,2,FALSE)</f>
        <v>0</v>
      </c>
      <c r="D63" s="9">
        <f>VLOOKUP(B63,'（参考）業務×標準スキル対応表'!F:H,3,FALSE)</f>
        <v>0</v>
      </c>
      <c r="E63" s="9"/>
      <c r="F63" s="44" t="s">
        <v>120</v>
      </c>
      <c r="G63" s="9" t="s">
        <v>121</v>
      </c>
      <c r="H63" s="20" t="s">
        <v>439</v>
      </c>
      <c r="I63" s="20" t="s">
        <v>439</v>
      </c>
      <c r="J63" s="20" t="s">
        <v>439</v>
      </c>
      <c r="K63" s="20" t="s">
        <v>439</v>
      </c>
      <c r="L63" s="20" t="s">
        <v>439</v>
      </c>
      <c r="M63" s="20" t="s">
        <v>439</v>
      </c>
      <c r="N63" s="20" t="s">
        <v>439</v>
      </c>
      <c r="O63" s="20" t="s">
        <v>439</v>
      </c>
      <c r="P63" s="20" t="s">
        <v>439</v>
      </c>
      <c r="Q63" s="20" t="s">
        <v>439</v>
      </c>
      <c r="R63" s="20" t="s">
        <v>439</v>
      </c>
      <c r="S63" s="20" t="s">
        <v>439</v>
      </c>
      <c r="T63" s="20" t="s">
        <v>439</v>
      </c>
      <c r="U63" s="20" t="s">
        <v>439</v>
      </c>
      <c r="V63" s="10" t="s">
        <v>62</v>
      </c>
      <c r="W63" s="10" t="s">
        <v>440</v>
      </c>
      <c r="X63" s="10" t="s">
        <v>441</v>
      </c>
      <c r="Y63" s="10"/>
      <c r="Z63" s="15">
        <v>44286</v>
      </c>
      <c r="AA63" s="9"/>
      <c r="AB63" s="9"/>
      <c r="AC63" s="15">
        <v>44286</v>
      </c>
    </row>
    <row r="64" spans="1:29" ht="24" hidden="1" x14ac:dyDescent="0.4">
      <c r="A64" s="9">
        <v>20</v>
      </c>
      <c r="B64" s="9" t="s">
        <v>122</v>
      </c>
      <c r="C64" s="9">
        <f>VLOOKUP(B64,'（参考）業務×標準スキル対応表'!F:G,2,FALSE)</f>
        <v>0</v>
      </c>
      <c r="D64" s="9">
        <f>VLOOKUP(B64,'（参考）業務×標準スキル対応表'!F:H,3,FALSE)</f>
        <v>0</v>
      </c>
      <c r="E64" s="9"/>
      <c r="F64" s="44" t="s">
        <v>123</v>
      </c>
      <c r="G64" s="9" t="s">
        <v>124</v>
      </c>
      <c r="H64" s="20" t="s">
        <v>439</v>
      </c>
      <c r="I64" s="20" t="s">
        <v>439</v>
      </c>
      <c r="J64" s="20" t="s">
        <v>439</v>
      </c>
      <c r="K64" s="20" t="s">
        <v>439</v>
      </c>
      <c r="L64" s="20" t="s">
        <v>439</v>
      </c>
      <c r="M64" s="20" t="s">
        <v>439</v>
      </c>
      <c r="N64" s="20" t="s">
        <v>439</v>
      </c>
      <c r="O64" s="20" t="s">
        <v>439</v>
      </c>
      <c r="P64" s="20" t="s">
        <v>439</v>
      </c>
      <c r="Q64" s="20" t="s">
        <v>439</v>
      </c>
      <c r="R64" s="20" t="s">
        <v>439</v>
      </c>
      <c r="S64" s="20" t="s">
        <v>439</v>
      </c>
      <c r="T64" s="20" t="s">
        <v>439</v>
      </c>
      <c r="U64" s="20" t="s">
        <v>439</v>
      </c>
      <c r="V64" s="10" t="s">
        <v>62</v>
      </c>
      <c r="W64" s="10" t="s">
        <v>440</v>
      </c>
      <c r="X64" s="10" t="s">
        <v>441</v>
      </c>
      <c r="Y64" s="10"/>
      <c r="Z64" s="15">
        <v>44286</v>
      </c>
      <c r="AA64" s="9"/>
      <c r="AB64" s="9"/>
      <c r="AC64" s="15">
        <v>44286</v>
      </c>
    </row>
    <row r="65" spans="1:29" ht="24" hidden="1" x14ac:dyDescent="0.4">
      <c r="A65" s="9">
        <v>22</v>
      </c>
      <c r="B65" s="9" t="s">
        <v>128</v>
      </c>
      <c r="C65" s="9">
        <f>VLOOKUP(B65,'（参考）業務×標準スキル対応表'!F:G,2,FALSE)</f>
        <v>0</v>
      </c>
      <c r="D65" s="9">
        <f>VLOOKUP(B65,'（参考）業務×標準スキル対応表'!F:H,3,FALSE)</f>
        <v>0</v>
      </c>
      <c r="E65" s="9"/>
      <c r="F65" s="44" t="s">
        <v>129</v>
      </c>
      <c r="G65" s="9" t="s">
        <v>130</v>
      </c>
      <c r="H65" s="20" t="s">
        <v>439</v>
      </c>
      <c r="I65" s="20" t="s">
        <v>439</v>
      </c>
      <c r="J65" s="20" t="s">
        <v>439</v>
      </c>
      <c r="K65" s="20" t="s">
        <v>439</v>
      </c>
      <c r="L65" s="20" t="s">
        <v>439</v>
      </c>
      <c r="M65" s="20" t="s">
        <v>439</v>
      </c>
      <c r="N65" s="20" t="s">
        <v>439</v>
      </c>
      <c r="O65" s="20" t="s">
        <v>439</v>
      </c>
      <c r="P65" s="20" t="s">
        <v>439</v>
      </c>
      <c r="Q65" s="20" t="s">
        <v>439</v>
      </c>
      <c r="R65" s="20" t="s">
        <v>439</v>
      </c>
      <c r="S65" s="20" t="s">
        <v>439</v>
      </c>
      <c r="T65" s="20" t="s">
        <v>439</v>
      </c>
      <c r="U65" s="20" t="s">
        <v>439</v>
      </c>
      <c r="V65" s="10" t="s">
        <v>62</v>
      </c>
      <c r="W65" s="10" t="s">
        <v>440</v>
      </c>
      <c r="X65" s="10" t="s">
        <v>441</v>
      </c>
      <c r="Y65" s="10"/>
      <c r="Z65" s="15">
        <v>44286</v>
      </c>
      <c r="AA65" s="9"/>
      <c r="AB65" s="9"/>
      <c r="AC65" s="15">
        <v>44286</v>
      </c>
    </row>
    <row r="66" spans="1:29" ht="24" hidden="1" x14ac:dyDescent="0.4">
      <c r="A66" s="9">
        <v>23</v>
      </c>
      <c r="B66" s="9" t="s">
        <v>131</v>
      </c>
      <c r="C66" s="9">
        <f>VLOOKUP(B66,'（参考）業務×標準スキル対応表'!F:G,2,FALSE)</f>
        <v>0</v>
      </c>
      <c r="D66" s="9">
        <f>VLOOKUP(B66,'（参考）業務×標準スキル対応表'!F:H,3,FALSE)</f>
        <v>0</v>
      </c>
      <c r="E66" s="9"/>
      <c r="F66" s="44" t="s">
        <v>132</v>
      </c>
      <c r="G66" s="9" t="s">
        <v>133</v>
      </c>
      <c r="H66" s="20" t="s">
        <v>439</v>
      </c>
      <c r="I66" s="20" t="s">
        <v>439</v>
      </c>
      <c r="J66" s="20" t="s">
        <v>439</v>
      </c>
      <c r="K66" s="20" t="s">
        <v>439</v>
      </c>
      <c r="L66" s="20" t="s">
        <v>439</v>
      </c>
      <c r="M66" s="20" t="s">
        <v>439</v>
      </c>
      <c r="N66" s="20" t="s">
        <v>439</v>
      </c>
      <c r="O66" s="20" t="s">
        <v>439</v>
      </c>
      <c r="P66" s="20" t="s">
        <v>439</v>
      </c>
      <c r="Q66" s="20" t="s">
        <v>439</v>
      </c>
      <c r="R66" s="20" t="s">
        <v>439</v>
      </c>
      <c r="S66" s="20" t="s">
        <v>439</v>
      </c>
      <c r="T66" s="20" t="s">
        <v>439</v>
      </c>
      <c r="U66" s="20" t="s">
        <v>439</v>
      </c>
      <c r="V66" s="10" t="s">
        <v>62</v>
      </c>
      <c r="W66" s="10" t="s">
        <v>440</v>
      </c>
      <c r="X66" s="10" t="s">
        <v>441</v>
      </c>
      <c r="Y66" s="10"/>
      <c r="Z66" s="15">
        <v>44286</v>
      </c>
      <c r="AA66" s="9"/>
      <c r="AB66" s="9"/>
      <c r="AC66" s="15">
        <v>44286</v>
      </c>
    </row>
    <row r="67" spans="1:29" hidden="1" x14ac:dyDescent="0.4">
      <c r="A67" s="9">
        <v>26</v>
      </c>
      <c r="B67" s="9" t="s">
        <v>140</v>
      </c>
      <c r="C67" s="9">
        <f>VLOOKUP(B67,'（参考）業務×標準スキル対応表'!F:G,2,FALSE)</f>
        <v>0</v>
      </c>
      <c r="D67" s="9">
        <f>VLOOKUP(B67,'（参考）業務×標準スキル対応表'!F:H,3,FALSE)</f>
        <v>0</v>
      </c>
      <c r="E67" s="9"/>
      <c r="F67" s="44" t="s">
        <v>141</v>
      </c>
      <c r="G67" s="9" t="s">
        <v>142</v>
      </c>
      <c r="H67" s="20" t="s">
        <v>439</v>
      </c>
      <c r="I67" s="20" t="s">
        <v>439</v>
      </c>
      <c r="J67" s="20" t="s">
        <v>439</v>
      </c>
      <c r="K67" s="20" t="s">
        <v>439</v>
      </c>
      <c r="L67" s="20" t="s">
        <v>439</v>
      </c>
      <c r="M67" s="20" t="s">
        <v>439</v>
      </c>
      <c r="N67" s="20" t="s">
        <v>439</v>
      </c>
      <c r="O67" s="20" t="s">
        <v>439</v>
      </c>
      <c r="P67" s="20" t="s">
        <v>439</v>
      </c>
      <c r="Q67" s="20" t="s">
        <v>439</v>
      </c>
      <c r="R67" s="20" t="s">
        <v>439</v>
      </c>
      <c r="S67" s="20" t="s">
        <v>439</v>
      </c>
      <c r="T67" s="20" t="s">
        <v>439</v>
      </c>
      <c r="U67" s="20" t="s">
        <v>439</v>
      </c>
      <c r="V67" s="10" t="s">
        <v>62</v>
      </c>
      <c r="W67" s="10" t="s">
        <v>440</v>
      </c>
      <c r="X67" s="10" t="s">
        <v>441</v>
      </c>
      <c r="Y67" s="10"/>
      <c r="Z67" s="15">
        <v>44286</v>
      </c>
      <c r="AA67" s="9"/>
      <c r="AB67" s="9"/>
      <c r="AC67" s="15">
        <v>44286</v>
      </c>
    </row>
    <row r="68" spans="1:29" ht="24" hidden="1" x14ac:dyDescent="0.4">
      <c r="A68" s="9">
        <v>27</v>
      </c>
      <c r="B68" s="9" t="s">
        <v>143</v>
      </c>
      <c r="C68" s="9">
        <f>VLOOKUP(B68,'（参考）業務×標準スキル対応表'!F:G,2,FALSE)</f>
        <v>0</v>
      </c>
      <c r="D68" s="9">
        <f>VLOOKUP(B68,'（参考）業務×標準スキル対応表'!F:H,3,FALSE)</f>
        <v>0</v>
      </c>
      <c r="E68" s="9"/>
      <c r="F68" s="44" t="s">
        <v>144</v>
      </c>
      <c r="G68" s="9" t="s">
        <v>145</v>
      </c>
      <c r="H68" s="20" t="s">
        <v>439</v>
      </c>
      <c r="I68" s="20" t="s">
        <v>439</v>
      </c>
      <c r="J68" s="20" t="s">
        <v>439</v>
      </c>
      <c r="K68" s="20" t="s">
        <v>439</v>
      </c>
      <c r="L68" s="20" t="s">
        <v>439</v>
      </c>
      <c r="M68" s="20" t="s">
        <v>439</v>
      </c>
      <c r="N68" s="20" t="s">
        <v>439</v>
      </c>
      <c r="O68" s="20" t="s">
        <v>439</v>
      </c>
      <c r="P68" s="20" t="s">
        <v>439</v>
      </c>
      <c r="Q68" s="20" t="s">
        <v>439</v>
      </c>
      <c r="R68" s="20" t="s">
        <v>439</v>
      </c>
      <c r="S68" s="20" t="s">
        <v>439</v>
      </c>
      <c r="T68" s="20" t="s">
        <v>439</v>
      </c>
      <c r="U68" s="20" t="s">
        <v>439</v>
      </c>
      <c r="V68" s="10" t="s">
        <v>62</v>
      </c>
      <c r="W68" s="10" t="s">
        <v>440</v>
      </c>
      <c r="X68" s="10" t="s">
        <v>441</v>
      </c>
      <c r="Y68" s="10"/>
      <c r="Z68" s="15">
        <v>44286</v>
      </c>
      <c r="AA68" s="9"/>
      <c r="AB68" s="9"/>
      <c r="AC68" s="15">
        <v>44286</v>
      </c>
    </row>
    <row r="69" spans="1:29" ht="24" hidden="1" x14ac:dyDescent="0.4">
      <c r="A69" s="9">
        <v>28</v>
      </c>
      <c r="B69" s="9" t="s">
        <v>146</v>
      </c>
      <c r="C69" s="9">
        <f>VLOOKUP(B69,'（参考）業務×標準スキル対応表'!F:G,2,FALSE)</f>
        <v>0</v>
      </c>
      <c r="D69" s="9">
        <f>VLOOKUP(B69,'（参考）業務×標準スキル対応表'!F:H,3,FALSE)</f>
        <v>0</v>
      </c>
      <c r="E69" s="9"/>
      <c r="F69" s="44" t="s">
        <v>147</v>
      </c>
      <c r="G69" s="9" t="s">
        <v>148</v>
      </c>
      <c r="H69" s="20" t="s">
        <v>439</v>
      </c>
      <c r="I69" s="20" t="s">
        <v>439</v>
      </c>
      <c r="J69" s="20" t="s">
        <v>439</v>
      </c>
      <c r="K69" s="20" t="s">
        <v>439</v>
      </c>
      <c r="L69" s="20" t="s">
        <v>439</v>
      </c>
      <c r="M69" s="20" t="s">
        <v>439</v>
      </c>
      <c r="N69" s="20" t="s">
        <v>439</v>
      </c>
      <c r="O69" s="20" t="s">
        <v>439</v>
      </c>
      <c r="P69" s="20" t="s">
        <v>439</v>
      </c>
      <c r="Q69" s="20" t="s">
        <v>439</v>
      </c>
      <c r="R69" s="20" t="s">
        <v>439</v>
      </c>
      <c r="S69" s="20" t="s">
        <v>439</v>
      </c>
      <c r="T69" s="20" t="s">
        <v>439</v>
      </c>
      <c r="U69" s="20" t="s">
        <v>439</v>
      </c>
      <c r="V69" s="10" t="s">
        <v>62</v>
      </c>
      <c r="W69" s="10" t="s">
        <v>440</v>
      </c>
      <c r="X69" s="10" t="s">
        <v>441</v>
      </c>
      <c r="Y69" s="10"/>
      <c r="Z69" s="15">
        <v>44286</v>
      </c>
      <c r="AA69" s="9"/>
      <c r="AB69" s="9"/>
      <c r="AC69" s="15">
        <v>44286</v>
      </c>
    </row>
    <row r="70" spans="1:29" ht="24" hidden="1" x14ac:dyDescent="0.4">
      <c r="A70" s="9">
        <v>29</v>
      </c>
      <c r="B70" s="9" t="s">
        <v>149</v>
      </c>
      <c r="C70" s="9">
        <f>VLOOKUP(B70,'（参考）業務×標準スキル対応表'!F:G,2,FALSE)</f>
        <v>0</v>
      </c>
      <c r="D70" s="9">
        <f>VLOOKUP(B70,'（参考）業務×標準スキル対応表'!F:H,3,FALSE)</f>
        <v>0</v>
      </c>
      <c r="E70" s="9"/>
      <c r="F70" s="44" t="s">
        <v>150</v>
      </c>
      <c r="G70" s="9" t="s">
        <v>151</v>
      </c>
      <c r="H70" s="20" t="s">
        <v>439</v>
      </c>
      <c r="I70" s="20" t="s">
        <v>439</v>
      </c>
      <c r="J70" s="20" t="s">
        <v>439</v>
      </c>
      <c r="K70" s="20" t="s">
        <v>439</v>
      </c>
      <c r="L70" s="20" t="s">
        <v>439</v>
      </c>
      <c r="M70" s="20" t="s">
        <v>439</v>
      </c>
      <c r="N70" s="20" t="s">
        <v>439</v>
      </c>
      <c r="O70" s="20" t="s">
        <v>439</v>
      </c>
      <c r="P70" s="20" t="s">
        <v>439</v>
      </c>
      <c r="Q70" s="20" t="s">
        <v>439</v>
      </c>
      <c r="R70" s="20" t="s">
        <v>439</v>
      </c>
      <c r="S70" s="20" t="s">
        <v>439</v>
      </c>
      <c r="T70" s="20" t="s">
        <v>439</v>
      </c>
      <c r="U70" s="20" t="s">
        <v>439</v>
      </c>
      <c r="V70" s="10" t="s">
        <v>62</v>
      </c>
      <c r="W70" s="10" t="s">
        <v>440</v>
      </c>
      <c r="X70" s="10" t="s">
        <v>441</v>
      </c>
      <c r="Y70" s="10"/>
      <c r="Z70" s="15">
        <v>44286</v>
      </c>
      <c r="AA70" s="9"/>
      <c r="AB70" s="9"/>
      <c r="AC70" s="15">
        <v>44286</v>
      </c>
    </row>
    <row r="71" spans="1:29" ht="48" x14ac:dyDescent="0.4">
      <c r="A71" s="9">
        <v>42</v>
      </c>
      <c r="B71" s="9" t="s">
        <v>211</v>
      </c>
      <c r="C71" s="71"/>
      <c r="D71" s="9">
        <f>VLOOKUP(B71,'（参考）業務×標準スキル対応表'!F:H,3,FALSE)</f>
        <v>4.5999999999999996</v>
      </c>
      <c r="E71" s="73" t="s">
        <v>627</v>
      </c>
      <c r="F71" s="42" t="s">
        <v>212</v>
      </c>
      <c r="G71" s="9" t="s">
        <v>213</v>
      </c>
      <c r="H71" s="20" t="s">
        <v>443</v>
      </c>
      <c r="I71" s="20" t="s">
        <v>442</v>
      </c>
      <c r="J71" s="20" t="s">
        <v>443</v>
      </c>
      <c r="K71" s="20" t="s">
        <v>442</v>
      </c>
      <c r="L71" s="20" t="s">
        <v>442</v>
      </c>
      <c r="M71" s="20" t="s">
        <v>442</v>
      </c>
      <c r="N71" s="20" t="s">
        <v>443</v>
      </c>
      <c r="O71" s="20" t="s">
        <v>443</v>
      </c>
      <c r="P71" s="20" t="s">
        <v>442</v>
      </c>
      <c r="Q71" s="20" t="s">
        <v>442</v>
      </c>
      <c r="R71" s="20" t="s">
        <v>443</v>
      </c>
      <c r="S71" s="20" t="s">
        <v>442</v>
      </c>
      <c r="T71" s="20" t="s">
        <v>442</v>
      </c>
      <c r="U71" s="20" t="s">
        <v>442</v>
      </c>
      <c r="V71" s="10" t="s">
        <v>154</v>
      </c>
      <c r="W71" s="10" t="s">
        <v>198</v>
      </c>
      <c r="X71" s="10" t="s">
        <v>199</v>
      </c>
      <c r="Y71" s="58" t="s">
        <v>210</v>
      </c>
      <c r="Z71" s="15">
        <v>44286</v>
      </c>
      <c r="AA71" s="9"/>
      <c r="AB71" s="9"/>
      <c r="AC71" s="15">
        <v>44286</v>
      </c>
    </row>
    <row r="72" spans="1:29" ht="24" x14ac:dyDescent="0.4">
      <c r="A72" s="9">
        <v>44</v>
      </c>
      <c r="B72" s="9" t="s">
        <v>221</v>
      </c>
      <c r="C72" s="71"/>
      <c r="D72" s="9" t="str">
        <f>VLOOKUP(B72,'（参考）業務×標準スキル対応表'!F:H,3,FALSE)</f>
        <v>4.8.1,4.8.2</v>
      </c>
      <c r="E72" s="73" t="s">
        <v>627</v>
      </c>
      <c r="F72" s="42" t="s">
        <v>222</v>
      </c>
      <c r="G72" s="9" t="s">
        <v>223</v>
      </c>
      <c r="H72" s="20" t="s">
        <v>443</v>
      </c>
      <c r="I72" s="20" t="s">
        <v>442</v>
      </c>
      <c r="J72" s="20" t="s">
        <v>442</v>
      </c>
      <c r="K72" s="20" t="s">
        <v>442</v>
      </c>
      <c r="L72" s="20" t="s">
        <v>443</v>
      </c>
      <c r="M72" s="20" t="s">
        <v>443</v>
      </c>
      <c r="N72" s="20" t="s">
        <v>443</v>
      </c>
      <c r="O72" s="20" t="s">
        <v>443</v>
      </c>
      <c r="P72" s="20" t="s">
        <v>443</v>
      </c>
      <c r="Q72" s="20" t="s">
        <v>443</v>
      </c>
      <c r="R72" s="20" t="s">
        <v>443</v>
      </c>
      <c r="S72" s="20" t="s">
        <v>443</v>
      </c>
      <c r="T72" s="20" t="s">
        <v>442</v>
      </c>
      <c r="U72" s="20" t="s">
        <v>442</v>
      </c>
      <c r="V72" s="10" t="s">
        <v>154</v>
      </c>
      <c r="W72" s="10" t="s">
        <v>198</v>
      </c>
      <c r="X72" s="10" t="s">
        <v>199</v>
      </c>
      <c r="Y72" s="58" t="s">
        <v>220</v>
      </c>
      <c r="Z72" s="15">
        <v>44286</v>
      </c>
      <c r="AA72" s="9"/>
      <c r="AB72" s="9"/>
      <c r="AC72" s="15">
        <v>44286</v>
      </c>
    </row>
    <row r="73" spans="1:29" ht="24" x14ac:dyDescent="0.4">
      <c r="A73" s="9">
        <v>48</v>
      </c>
      <c r="B73" s="9" t="s">
        <v>242</v>
      </c>
      <c r="C73" s="71"/>
      <c r="D73" s="9">
        <f>VLOOKUP(B73,'（参考）業務×標準スキル対応表'!F:H,3,FALSE)</f>
        <v>5.4</v>
      </c>
      <c r="E73" s="73" t="s">
        <v>627</v>
      </c>
      <c r="F73" s="42" t="s">
        <v>243</v>
      </c>
      <c r="G73" s="9" t="s">
        <v>244</v>
      </c>
      <c r="H73" s="20" t="s">
        <v>443</v>
      </c>
      <c r="I73" s="20" t="s">
        <v>442</v>
      </c>
      <c r="J73" s="20" t="s">
        <v>442</v>
      </c>
      <c r="K73" s="20" t="s">
        <v>442</v>
      </c>
      <c r="L73" s="20" t="s">
        <v>442</v>
      </c>
      <c r="M73" s="20" t="s">
        <v>443</v>
      </c>
      <c r="N73" s="20" t="s">
        <v>443</v>
      </c>
      <c r="O73" s="20" t="s">
        <v>443</v>
      </c>
      <c r="P73" s="20" t="s">
        <v>443</v>
      </c>
      <c r="Q73" s="20" t="s">
        <v>442</v>
      </c>
      <c r="R73" s="20" t="s">
        <v>442</v>
      </c>
      <c r="S73" s="20" t="s">
        <v>442</v>
      </c>
      <c r="T73" s="20" t="s">
        <v>443</v>
      </c>
      <c r="U73" s="20" t="s">
        <v>442</v>
      </c>
      <c r="V73" s="10" t="s">
        <v>154</v>
      </c>
      <c r="W73" s="10" t="s">
        <v>198</v>
      </c>
      <c r="X73" s="10" t="s">
        <v>230</v>
      </c>
      <c r="Y73" s="58" t="s">
        <v>241</v>
      </c>
      <c r="Z73" s="15">
        <v>44286</v>
      </c>
      <c r="AA73" s="9"/>
      <c r="AB73" s="9"/>
      <c r="AC73" s="15">
        <v>44286</v>
      </c>
    </row>
    <row r="74" spans="1:29" ht="24" x14ac:dyDescent="0.4">
      <c r="A74" s="9">
        <v>49</v>
      </c>
      <c r="B74" s="9" t="s">
        <v>248</v>
      </c>
      <c r="C74" s="71"/>
      <c r="D74" s="9" t="str">
        <f>VLOOKUP(B74,'（参考）業務×標準スキル対応表'!F:H,3,FALSE)</f>
        <v>6.3.4</v>
      </c>
      <c r="E74" s="73" t="s">
        <v>627</v>
      </c>
      <c r="F74" s="42" t="s">
        <v>249</v>
      </c>
      <c r="G74" s="9" t="s">
        <v>250</v>
      </c>
      <c r="H74" s="20" t="s">
        <v>443</v>
      </c>
      <c r="I74" s="20" t="s">
        <v>442</v>
      </c>
      <c r="J74" s="20" t="s">
        <v>442</v>
      </c>
      <c r="K74" s="20" t="s">
        <v>442</v>
      </c>
      <c r="L74" s="20" t="s">
        <v>443</v>
      </c>
      <c r="M74" s="20" t="s">
        <v>443</v>
      </c>
      <c r="N74" s="20" t="s">
        <v>443</v>
      </c>
      <c r="O74" s="20" t="s">
        <v>443</v>
      </c>
      <c r="P74" s="20" t="s">
        <v>443</v>
      </c>
      <c r="Q74" s="20" t="s">
        <v>443</v>
      </c>
      <c r="R74" s="20" t="s">
        <v>443</v>
      </c>
      <c r="S74" s="20" t="s">
        <v>442</v>
      </c>
      <c r="T74" s="20" t="s">
        <v>442</v>
      </c>
      <c r="U74" s="20" t="s">
        <v>442</v>
      </c>
      <c r="V74" s="10" t="s">
        <v>154</v>
      </c>
      <c r="W74" s="10" t="s">
        <v>198</v>
      </c>
      <c r="X74" s="10" t="s">
        <v>246</v>
      </c>
      <c r="Y74" s="10" t="s">
        <v>247</v>
      </c>
      <c r="Z74" s="15">
        <v>44286</v>
      </c>
      <c r="AA74" s="9"/>
      <c r="AB74" s="9"/>
      <c r="AC74" s="15">
        <v>44286</v>
      </c>
    </row>
    <row r="75" spans="1:29" ht="24" x14ac:dyDescent="0.4">
      <c r="A75" s="9">
        <v>50</v>
      </c>
      <c r="B75" s="9" t="s">
        <v>252</v>
      </c>
      <c r="C75" s="71"/>
      <c r="D75" s="9" t="str">
        <f>VLOOKUP(B75,'（参考）業務×標準スキル対応表'!F:H,3,FALSE)</f>
        <v>6.4.1,6.4.2</v>
      </c>
      <c r="E75" s="73" t="s">
        <v>627</v>
      </c>
      <c r="F75" s="42" t="s">
        <v>253</v>
      </c>
      <c r="G75" s="9" t="s">
        <v>254</v>
      </c>
      <c r="H75" s="20" t="s">
        <v>443</v>
      </c>
      <c r="I75" s="20" t="s">
        <v>442</v>
      </c>
      <c r="J75" s="20" t="s">
        <v>442</v>
      </c>
      <c r="K75" s="20" t="s">
        <v>442</v>
      </c>
      <c r="L75" s="20" t="s">
        <v>443</v>
      </c>
      <c r="M75" s="20" t="s">
        <v>443</v>
      </c>
      <c r="N75" s="20" t="s">
        <v>443</v>
      </c>
      <c r="O75" s="20" t="s">
        <v>443</v>
      </c>
      <c r="P75" s="20" t="s">
        <v>443</v>
      </c>
      <c r="Q75" s="20" t="s">
        <v>443</v>
      </c>
      <c r="R75" s="20" t="s">
        <v>443</v>
      </c>
      <c r="S75" s="20" t="s">
        <v>442</v>
      </c>
      <c r="T75" s="20" t="s">
        <v>442</v>
      </c>
      <c r="U75" s="20" t="s">
        <v>442</v>
      </c>
      <c r="V75" s="10" t="s">
        <v>154</v>
      </c>
      <c r="W75" s="10" t="s">
        <v>198</v>
      </c>
      <c r="X75" s="10" t="s">
        <v>246</v>
      </c>
      <c r="Y75" s="10" t="s">
        <v>247</v>
      </c>
      <c r="Z75" s="15">
        <v>44286</v>
      </c>
      <c r="AA75" s="9"/>
      <c r="AB75" s="9"/>
      <c r="AC75" s="15">
        <v>44286</v>
      </c>
    </row>
    <row r="76" spans="1:29" ht="24" x14ac:dyDescent="0.4">
      <c r="A76" s="9">
        <v>51</v>
      </c>
      <c r="B76" s="9" t="s">
        <v>255</v>
      </c>
      <c r="C76" s="71"/>
      <c r="D76" s="9" t="str">
        <f>VLOOKUP(B76,'（参考）業務×標準スキル対応表'!F:H,3,FALSE)</f>
        <v>6.4.3</v>
      </c>
      <c r="E76" s="73" t="s">
        <v>627</v>
      </c>
      <c r="F76" s="42" t="s">
        <v>256</v>
      </c>
      <c r="G76" s="9" t="s">
        <v>257</v>
      </c>
      <c r="H76" s="20" t="s">
        <v>443</v>
      </c>
      <c r="I76" s="20" t="s">
        <v>442</v>
      </c>
      <c r="J76" s="20" t="s">
        <v>442</v>
      </c>
      <c r="K76" s="20" t="s">
        <v>442</v>
      </c>
      <c r="L76" s="20" t="s">
        <v>443</v>
      </c>
      <c r="M76" s="20" t="s">
        <v>443</v>
      </c>
      <c r="N76" s="20" t="s">
        <v>443</v>
      </c>
      <c r="O76" s="20" t="s">
        <v>443</v>
      </c>
      <c r="P76" s="20" t="s">
        <v>443</v>
      </c>
      <c r="Q76" s="20" t="s">
        <v>443</v>
      </c>
      <c r="R76" s="20" t="s">
        <v>443</v>
      </c>
      <c r="S76" s="20" t="s">
        <v>442</v>
      </c>
      <c r="T76" s="20" t="s">
        <v>442</v>
      </c>
      <c r="U76" s="20" t="s">
        <v>442</v>
      </c>
      <c r="V76" s="10" t="s">
        <v>154</v>
      </c>
      <c r="W76" s="10" t="s">
        <v>198</v>
      </c>
      <c r="X76" s="10" t="s">
        <v>246</v>
      </c>
      <c r="Y76" s="10" t="s">
        <v>247</v>
      </c>
      <c r="Z76" s="15">
        <v>44286</v>
      </c>
      <c r="AA76" s="9"/>
      <c r="AB76" s="9"/>
      <c r="AC76" s="15">
        <v>44286</v>
      </c>
    </row>
    <row r="77" spans="1:29" ht="36" x14ac:dyDescent="0.4">
      <c r="A77" s="9">
        <v>54</v>
      </c>
      <c r="B77" s="9" t="s">
        <v>267</v>
      </c>
      <c r="C77" s="71"/>
      <c r="D77" s="9" t="str">
        <f>VLOOKUP(B77,'（参考）業務×標準スキル対応表'!F:H,3,FALSE)</f>
        <v>7.4,7.6</v>
      </c>
      <c r="E77" s="73" t="s">
        <v>627</v>
      </c>
      <c r="F77" s="42" t="s">
        <v>268</v>
      </c>
      <c r="G77" s="9" t="s">
        <v>269</v>
      </c>
      <c r="H77" s="20" t="s">
        <v>443</v>
      </c>
      <c r="I77" s="20" t="s">
        <v>442</v>
      </c>
      <c r="J77" s="20" t="s">
        <v>442</v>
      </c>
      <c r="K77" s="20" t="s">
        <v>442</v>
      </c>
      <c r="L77" s="20" t="s">
        <v>443</v>
      </c>
      <c r="M77" s="20" t="s">
        <v>443</v>
      </c>
      <c r="N77" s="20" t="s">
        <v>443</v>
      </c>
      <c r="O77" s="20" t="s">
        <v>443</v>
      </c>
      <c r="P77" s="20" t="s">
        <v>443</v>
      </c>
      <c r="Q77" s="20" t="s">
        <v>442</v>
      </c>
      <c r="R77" s="20" t="s">
        <v>443</v>
      </c>
      <c r="S77" s="20" t="s">
        <v>443</v>
      </c>
      <c r="T77" s="20" t="s">
        <v>442</v>
      </c>
      <c r="U77" s="20" t="s">
        <v>442</v>
      </c>
      <c r="V77" s="10" t="s">
        <v>154</v>
      </c>
      <c r="W77" s="10" t="s">
        <v>198</v>
      </c>
      <c r="X77" s="10" t="s">
        <v>265</v>
      </c>
      <c r="Y77" s="58" t="s">
        <v>266</v>
      </c>
      <c r="Z77" s="15">
        <v>44286</v>
      </c>
      <c r="AA77" s="9"/>
      <c r="AB77" s="9"/>
      <c r="AC77" s="15">
        <v>44286</v>
      </c>
    </row>
    <row r="78" spans="1:29" ht="24" x14ac:dyDescent="0.4">
      <c r="A78" s="9">
        <v>55</v>
      </c>
      <c r="B78" s="9" t="s">
        <v>272</v>
      </c>
      <c r="C78" s="71"/>
      <c r="D78" s="9" t="str">
        <f>VLOOKUP(B78,'（参考）業務×標準スキル対応表'!F:H,3,FALSE)</f>
        <v>7.4,7.5</v>
      </c>
      <c r="E78" s="73" t="s">
        <v>627</v>
      </c>
      <c r="F78" s="42" t="s">
        <v>273</v>
      </c>
      <c r="G78" s="9" t="s">
        <v>274</v>
      </c>
      <c r="H78" s="20" t="s">
        <v>443</v>
      </c>
      <c r="I78" s="20" t="s">
        <v>442</v>
      </c>
      <c r="J78" s="20" t="s">
        <v>442</v>
      </c>
      <c r="K78" s="20" t="s">
        <v>442</v>
      </c>
      <c r="L78" s="20" t="s">
        <v>443</v>
      </c>
      <c r="M78" s="20" t="s">
        <v>443</v>
      </c>
      <c r="N78" s="20" t="s">
        <v>443</v>
      </c>
      <c r="O78" s="20" t="s">
        <v>443</v>
      </c>
      <c r="P78" s="20" t="s">
        <v>443</v>
      </c>
      <c r="Q78" s="20" t="s">
        <v>442</v>
      </c>
      <c r="R78" s="20" t="s">
        <v>443</v>
      </c>
      <c r="S78" s="20" t="s">
        <v>443</v>
      </c>
      <c r="T78" s="20" t="s">
        <v>442</v>
      </c>
      <c r="U78" s="20" t="s">
        <v>442</v>
      </c>
      <c r="V78" s="10" t="s">
        <v>154</v>
      </c>
      <c r="W78" s="10" t="s">
        <v>198</v>
      </c>
      <c r="X78" s="10" t="s">
        <v>265</v>
      </c>
      <c r="Y78" s="58" t="s">
        <v>271</v>
      </c>
      <c r="Z78" s="15">
        <v>44286</v>
      </c>
      <c r="AA78" s="9"/>
      <c r="AB78" s="9"/>
      <c r="AC78" s="15">
        <v>44286</v>
      </c>
    </row>
    <row r="79" spans="1:29" ht="24" x14ac:dyDescent="0.4">
      <c r="A79" s="9">
        <v>56</v>
      </c>
      <c r="B79" s="9" t="s">
        <v>276</v>
      </c>
      <c r="C79" s="71"/>
      <c r="D79" s="9">
        <f>VLOOKUP(B79,'（参考）業務×標準スキル対応表'!F:H,3,FALSE)</f>
        <v>7.3</v>
      </c>
      <c r="E79" s="73" t="s">
        <v>627</v>
      </c>
      <c r="F79" s="42" t="s">
        <v>277</v>
      </c>
      <c r="G79" s="9" t="s">
        <v>278</v>
      </c>
      <c r="H79" s="20" t="s">
        <v>443</v>
      </c>
      <c r="I79" s="20" t="s">
        <v>442</v>
      </c>
      <c r="J79" s="20" t="s">
        <v>442</v>
      </c>
      <c r="K79" s="20" t="s">
        <v>442</v>
      </c>
      <c r="L79" s="20" t="s">
        <v>443</v>
      </c>
      <c r="M79" s="20" t="s">
        <v>443</v>
      </c>
      <c r="N79" s="20" t="s">
        <v>443</v>
      </c>
      <c r="O79" s="20" t="s">
        <v>443</v>
      </c>
      <c r="P79" s="20" t="s">
        <v>443</v>
      </c>
      <c r="Q79" s="20" t="s">
        <v>442</v>
      </c>
      <c r="R79" s="20" t="s">
        <v>443</v>
      </c>
      <c r="S79" s="20" t="s">
        <v>443</v>
      </c>
      <c r="T79" s="20" t="s">
        <v>442</v>
      </c>
      <c r="U79" s="20" t="s">
        <v>442</v>
      </c>
      <c r="V79" s="10" t="s">
        <v>154</v>
      </c>
      <c r="W79" s="10" t="s">
        <v>198</v>
      </c>
      <c r="X79" s="10" t="s">
        <v>265</v>
      </c>
      <c r="Y79" s="58" t="s">
        <v>275</v>
      </c>
      <c r="Z79" s="15">
        <v>44286</v>
      </c>
      <c r="AA79" s="9"/>
      <c r="AB79" s="9"/>
      <c r="AC79" s="15">
        <v>44286</v>
      </c>
    </row>
    <row r="80" spans="1:29" s="30" customFormat="1" ht="24" x14ac:dyDescent="0.4">
      <c r="A80" s="9">
        <v>57</v>
      </c>
      <c r="B80" s="9" t="s">
        <v>280</v>
      </c>
      <c r="C80" s="71"/>
      <c r="D80" s="9">
        <f>VLOOKUP(B80,'（参考）業務×標準スキル対応表'!F:H,3,FALSE)</f>
        <v>9</v>
      </c>
      <c r="E80" s="73" t="s">
        <v>627</v>
      </c>
      <c r="F80" s="42" t="s">
        <v>281</v>
      </c>
      <c r="G80" s="9" t="s">
        <v>282</v>
      </c>
      <c r="H80" s="20" t="s">
        <v>443</v>
      </c>
      <c r="I80" s="20" t="s">
        <v>442</v>
      </c>
      <c r="J80" s="20" t="s">
        <v>442</v>
      </c>
      <c r="K80" s="20" t="s">
        <v>442</v>
      </c>
      <c r="L80" s="20" t="s">
        <v>443</v>
      </c>
      <c r="M80" s="20" t="s">
        <v>443</v>
      </c>
      <c r="N80" s="20" t="s">
        <v>443</v>
      </c>
      <c r="O80" s="20" t="s">
        <v>443</v>
      </c>
      <c r="P80" s="20" t="s">
        <v>443</v>
      </c>
      <c r="Q80" s="20" t="s">
        <v>443</v>
      </c>
      <c r="R80" s="20" t="s">
        <v>443</v>
      </c>
      <c r="S80" s="20" t="s">
        <v>443</v>
      </c>
      <c r="T80" s="20" t="s">
        <v>443</v>
      </c>
      <c r="U80" s="20" t="s">
        <v>442</v>
      </c>
      <c r="V80" s="10" t="s">
        <v>154</v>
      </c>
      <c r="W80" s="10" t="s">
        <v>198</v>
      </c>
      <c r="X80" s="58" t="s">
        <v>279</v>
      </c>
      <c r="Y80" s="58" t="s">
        <v>61</v>
      </c>
      <c r="Z80" s="15">
        <v>44286</v>
      </c>
      <c r="AA80" s="9"/>
      <c r="AB80" s="9"/>
      <c r="AC80" s="15">
        <v>44286</v>
      </c>
    </row>
    <row r="81" spans="1:29" ht="24" x14ac:dyDescent="0.4">
      <c r="A81" s="9">
        <v>58</v>
      </c>
      <c r="B81" s="9" t="s">
        <v>285</v>
      </c>
      <c r="C81" s="71"/>
      <c r="D81" s="9" t="str">
        <f>VLOOKUP(B81,'（参考）業務×標準スキル対応表'!F:H,3,FALSE)</f>
        <v>8,</v>
      </c>
      <c r="E81" s="73" t="s">
        <v>627</v>
      </c>
      <c r="F81" s="42" t="s">
        <v>286</v>
      </c>
      <c r="G81" s="9" t="s">
        <v>287</v>
      </c>
      <c r="H81" s="20" t="s">
        <v>443</v>
      </c>
      <c r="I81" s="20" t="s">
        <v>442</v>
      </c>
      <c r="J81" s="20" t="s">
        <v>442</v>
      </c>
      <c r="K81" s="20" t="s">
        <v>442</v>
      </c>
      <c r="L81" s="20" t="s">
        <v>442</v>
      </c>
      <c r="M81" s="20" t="s">
        <v>442</v>
      </c>
      <c r="N81" s="20" t="s">
        <v>443</v>
      </c>
      <c r="O81" s="20" t="s">
        <v>443</v>
      </c>
      <c r="P81" s="20" t="s">
        <v>442</v>
      </c>
      <c r="Q81" s="20" t="s">
        <v>442</v>
      </c>
      <c r="R81" s="20" t="s">
        <v>442</v>
      </c>
      <c r="S81" s="20" t="s">
        <v>443</v>
      </c>
      <c r="T81" s="20" t="s">
        <v>443</v>
      </c>
      <c r="U81" s="20" t="s">
        <v>442</v>
      </c>
      <c r="V81" s="10" t="s">
        <v>154</v>
      </c>
      <c r="W81" s="10" t="s">
        <v>198</v>
      </c>
      <c r="X81" s="58" t="s">
        <v>284</v>
      </c>
      <c r="Y81" s="58" t="s">
        <v>61</v>
      </c>
      <c r="Z81" s="15">
        <v>44286</v>
      </c>
      <c r="AA81" s="9"/>
      <c r="AB81" s="9"/>
      <c r="AC81" s="15">
        <v>44286</v>
      </c>
    </row>
    <row r="82" spans="1:29" ht="24" x14ac:dyDescent="0.4">
      <c r="A82" s="9">
        <v>60</v>
      </c>
      <c r="B82" s="9" t="s">
        <v>296</v>
      </c>
      <c r="C82" s="71"/>
      <c r="D82" s="9" t="str">
        <f>VLOOKUP(B82,'（参考）業務×標準スキル対応表'!F:H,3,FALSE)</f>
        <v>2,10.3.3,10.4,11.3.1</v>
      </c>
      <c r="E82" s="73" t="s">
        <v>627</v>
      </c>
      <c r="F82" s="42" t="s">
        <v>297</v>
      </c>
      <c r="G82" s="9" t="s">
        <v>298</v>
      </c>
      <c r="H82" s="20" t="s">
        <v>443</v>
      </c>
      <c r="I82" s="20" t="s">
        <v>442</v>
      </c>
      <c r="J82" s="20" t="s">
        <v>442</v>
      </c>
      <c r="K82" s="20" t="s">
        <v>442</v>
      </c>
      <c r="L82" s="20" t="s">
        <v>442</v>
      </c>
      <c r="M82" s="20" t="s">
        <v>442</v>
      </c>
      <c r="N82" s="20" t="s">
        <v>443</v>
      </c>
      <c r="O82" s="20" t="s">
        <v>443</v>
      </c>
      <c r="P82" s="20" t="s">
        <v>442</v>
      </c>
      <c r="Q82" s="20" t="s">
        <v>442</v>
      </c>
      <c r="R82" s="20" t="s">
        <v>442</v>
      </c>
      <c r="S82" s="20" t="s">
        <v>443</v>
      </c>
      <c r="T82" s="20" t="s">
        <v>443</v>
      </c>
      <c r="U82" s="20" t="s">
        <v>442</v>
      </c>
      <c r="V82" s="10" t="s">
        <v>154</v>
      </c>
      <c r="W82" s="10" t="s">
        <v>446</v>
      </c>
      <c r="X82" s="10" t="s">
        <v>290</v>
      </c>
      <c r="Y82" s="58" t="s">
        <v>295</v>
      </c>
      <c r="Z82" s="15">
        <v>44286</v>
      </c>
      <c r="AA82" s="9"/>
      <c r="AB82" s="9"/>
      <c r="AC82" s="15">
        <v>44286</v>
      </c>
    </row>
    <row r="83" spans="1:29" ht="24" x14ac:dyDescent="0.4">
      <c r="A83" s="9">
        <v>61</v>
      </c>
      <c r="B83" s="9" t="s">
        <v>300</v>
      </c>
      <c r="C83" s="71"/>
      <c r="D83" s="9" t="str">
        <f>VLOOKUP(B83,'（参考）業務×標準スキル対応表'!F:H,3,FALSE)</f>
        <v>2,10.2.1,10.2.2</v>
      </c>
      <c r="E83" s="73" t="s">
        <v>627</v>
      </c>
      <c r="F83" s="42" t="s">
        <v>301</v>
      </c>
      <c r="G83" s="9" t="s">
        <v>302</v>
      </c>
      <c r="H83" s="20" t="s">
        <v>443</v>
      </c>
      <c r="I83" s="20" t="s">
        <v>442</v>
      </c>
      <c r="J83" s="20" t="s">
        <v>442</v>
      </c>
      <c r="K83" s="20" t="s">
        <v>442</v>
      </c>
      <c r="L83" s="20" t="s">
        <v>442</v>
      </c>
      <c r="M83" s="20" t="s">
        <v>442</v>
      </c>
      <c r="N83" s="20" t="s">
        <v>443</v>
      </c>
      <c r="O83" s="20" t="s">
        <v>443</v>
      </c>
      <c r="P83" s="20" t="s">
        <v>442</v>
      </c>
      <c r="Q83" s="20" t="s">
        <v>442</v>
      </c>
      <c r="R83" s="20" t="s">
        <v>442</v>
      </c>
      <c r="S83" s="20" t="s">
        <v>443</v>
      </c>
      <c r="T83" s="20" t="s">
        <v>443</v>
      </c>
      <c r="U83" s="20" t="s">
        <v>442</v>
      </c>
      <c r="V83" s="10" t="s">
        <v>154</v>
      </c>
      <c r="W83" s="10" t="s">
        <v>446</v>
      </c>
      <c r="X83" s="10" t="s">
        <v>290</v>
      </c>
      <c r="Y83" s="58" t="s">
        <v>299</v>
      </c>
      <c r="Z83" s="15">
        <v>44286</v>
      </c>
      <c r="AA83" s="9"/>
      <c r="AB83" s="9"/>
      <c r="AC83" s="15">
        <v>44286</v>
      </c>
    </row>
    <row r="84" spans="1:29" ht="24" x14ac:dyDescent="0.4">
      <c r="A84" s="9">
        <v>37</v>
      </c>
      <c r="B84" s="9" t="s">
        <v>184</v>
      </c>
      <c r="C84" s="71"/>
      <c r="D84" s="71"/>
      <c r="E84" s="9" t="s">
        <v>632</v>
      </c>
      <c r="F84" s="44" t="s">
        <v>185</v>
      </c>
      <c r="G84" s="9" t="s">
        <v>186</v>
      </c>
      <c r="H84" s="20" t="s">
        <v>443</v>
      </c>
      <c r="I84" s="20" t="s">
        <v>442</v>
      </c>
      <c r="J84" s="20" t="s">
        <v>442</v>
      </c>
      <c r="K84" s="20" t="s">
        <v>442</v>
      </c>
      <c r="L84" s="20" t="s">
        <v>442</v>
      </c>
      <c r="M84" s="20" t="s">
        <v>442</v>
      </c>
      <c r="N84" s="20" t="s">
        <v>443</v>
      </c>
      <c r="O84" s="20" t="s">
        <v>443</v>
      </c>
      <c r="P84" s="20" t="s">
        <v>442</v>
      </c>
      <c r="Q84" s="20" t="s">
        <v>442</v>
      </c>
      <c r="R84" s="20" t="s">
        <v>442</v>
      </c>
      <c r="S84" s="20" t="s">
        <v>442</v>
      </c>
      <c r="T84" s="20" t="s">
        <v>442</v>
      </c>
      <c r="U84" s="20" t="s">
        <v>442</v>
      </c>
      <c r="V84" s="10" t="s">
        <v>154</v>
      </c>
      <c r="W84" s="10" t="s">
        <v>445</v>
      </c>
      <c r="X84" s="10" t="s">
        <v>173</v>
      </c>
      <c r="Y84" s="58" t="s">
        <v>61</v>
      </c>
      <c r="Z84" s="15">
        <v>44286</v>
      </c>
      <c r="AA84" s="9"/>
      <c r="AB84" s="9"/>
      <c r="AC84" s="15">
        <v>44286</v>
      </c>
    </row>
    <row r="85" spans="1:29" ht="36" x14ac:dyDescent="0.4">
      <c r="A85" s="9">
        <v>39</v>
      </c>
      <c r="B85" s="9" t="s">
        <v>194</v>
      </c>
      <c r="C85" s="71"/>
      <c r="D85" s="71"/>
      <c r="E85" s="9" t="s">
        <v>632</v>
      </c>
      <c r="F85" s="44" t="s">
        <v>195</v>
      </c>
      <c r="G85" s="9" t="s">
        <v>196</v>
      </c>
      <c r="H85" s="20" t="s">
        <v>443</v>
      </c>
      <c r="I85" s="20" t="s">
        <v>442</v>
      </c>
      <c r="J85" s="20" t="s">
        <v>442</v>
      </c>
      <c r="K85" s="20" t="s">
        <v>442</v>
      </c>
      <c r="L85" s="20" t="s">
        <v>442</v>
      </c>
      <c r="M85" s="20" t="s">
        <v>442</v>
      </c>
      <c r="N85" s="20" t="s">
        <v>442</v>
      </c>
      <c r="O85" s="20" t="s">
        <v>443</v>
      </c>
      <c r="P85" s="20" t="s">
        <v>442</v>
      </c>
      <c r="Q85" s="20" t="s">
        <v>442</v>
      </c>
      <c r="R85" s="20" t="s">
        <v>442</v>
      </c>
      <c r="S85" s="20" t="s">
        <v>442</v>
      </c>
      <c r="T85" s="20" t="s">
        <v>443</v>
      </c>
      <c r="U85" s="20" t="s">
        <v>442</v>
      </c>
      <c r="V85" s="10" t="s">
        <v>154</v>
      </c>
      <c r="W85" s="10" t="s">
        <v>445</v>
      </c>
      <c r="X85" s="10" t="s">
        <v>187</v>
      </c>
      <c r="Y85" s="58" t="s">
        <v>193</v>
      </c>
      <c r="Z85" s="15">
        <v>44286</v>
      </c>
      <c r="AA85" s="9"/>
      <c r="AB85" s="9"/>
      <c r="AC85" s="15">
        <v>44286</v>
      </c>
    </row>
    <row r="86" spans="1:29" ht="24" x14ac:dyDescent="0.4">
      <c r="A86" s="9">
        <v>45</v>
      </c>
      <c r="B86" s="9" t="s">
        <v>226</v>
      </c>
      <c r="C86" s="71"/>
      <c r="D86" s="71"/>
      <c r="E86" s="9" t="s">
        <v>632</v>
      </c>
      <c r="F86" s="44" t="s">
        <v>227</v>
      </c>
      <c r="G86" s="9" t="s">
        <v>228</v>
      </c>
      <c r="H86" s="20" t="s">
        <v>442</v>
      </c>
      <c r="I86" s="20" t="s">
        <v>442</v>
      </c>
      <c r="J86" s="20" t="s">
        <v>443</v>
      </c>
      <c r="K86" s="20" t="s">
        <v>442</v>
      </c>
      <c r="L86" s="20" t="s">
        <v>442</v>
      </c>
      <c r="M86" s="20" t="s">
        <v>442</v>
      </c>
      <c r="N86" s="20" t="s">
        <v>443</v>
      </c>
      <c r="O86" s="20" t="s">
        <v>443</v>
      </c>
      <c r="P86" s="20" t="s">
        <v>442</v>
      </c>
      <c r="Q86" s="20" t="s">
        <v>442</v>
      </c>
      <c r="R86" s="20" t="s">
        <v>443</v>
      </c>
      <c r="S86" s="20" t="s">
        <v>443</v>
      </c>
      <c r="T86" s="20" t="s">
        <v>443</v>
      </c>
      <c r="U86" s="20" t="s">
        <v>442</v>
      </c>
      <c r="V86" s="10" t="s">
        <v>154</v>
      </c>
      <c r="W86" s="10" t="s">
        <v>198</v>
      </c>
      <c r="X86" s="10" t="s">
        <v>199</v>
      </c>
      <c r="Y86" s="58" t="s">
        <v>225</v>
      </c>
      <c r="Z86" s="15">
        <v>44286</v>
      </c>
      <c r="AA86" s="9"/>
      <c r="AB86" s="9"/>
      <c r="AC86" s="15">
        <v>44286</v>
      </c>
    </row>
    <row r="87" spans="1:29" ht="24" x14ac:dyDescent="0.4">
      <c r="A87" s="9">
        <v>72</v>
      </c>
      <c r="B87" s="9" t="s">
        <v>352</v>
      </c>
      <c r="C87" s="71"/>
      <c r="D87" s="71"/>
      <c r="E87" s="9" t="s">
        <v>632</v>
      </c>
      <c r="F87" s="44" t="s">
        <v>353</v>
      </c>
      <c r="G87" s="9" t="s">
        <v>354</v>
      </c>
      <c r="H87" s="20" t="s">
        <v>443</v>
      </c>
      <c r="I87" s="20" t="s">
        <v>442</v>
      </c>
      <c r="J87" s="20" t="s">
        <v>442</v>
      </c>
      <c r="K87" s="20" t="s">
        <v>442</v>
      </c>
      <c r="L87" s="20" t="s">
        <v>442</v>
      </c>
      <c r="M87" s="20" t="s">
        <v>442</v>
      </c>
      <c r="N87" s="20" t="s">
        <v>442</v>
      </c>
      <c r="O87" s="20" t="s">
        <v>443</v>
      </c>
      <c r="P87" s="20" t="s">
        <v>442</v>
      </c>
      <c r="Q87" s="20" t="s">
        <v>442</v>
      </c>
      <c r="R87" s="20" t="s">
        <v>443</v>
      </c>
      <c r="S87" s="20" t="s">
        <v>443</v>
      </c>
      <c r="T87" s="20" t="s">
        <v>442</v>
      </c>
      <c r="U87" s="20" t="s">
        <v>442</v>
      </c>
      <c r="V87" s="10" t="s">
        <v>154</v>
      </c>
      <c r="W87" s="10" t="s">
        <v>342</v>
      </c>
      <c r="X87" s="10" t="s">
        <v>343</v>
      </c>
      <c r="Y87" s="10" t="s">
        <v>344</v>
      </c>
      <c r="Z87" s="15">
        <v>44286</v>
      </c>
      <c r="AA87" s="9"/>
      <c r="AB87" s="9"/>
      <c r="AC87" s="15">
        <v>44286</v>
      </c>
    </row>
    <row r="88" spans="1:29" ht="24" x14ac:dyDescent="0.4">
      <c r="A88" s="9">
        <v>81</v>
      </c>
      <c r="B88" s="9" t="s">
        <v>381</v>
      </c>
      <c r="C88" s="71"/>
      <c r="D88" s="71"/>
      <c r="E88" s="9" t="s">
        <v>632</v>
      </c>
      <c r="F88" s="44" t="s">
        <v>382</v>
      </c>
      <c r="G88" s="9" t="s">
        <v>383</v>
      </c>
      <c r="H88" s="20" t="s">
        <v>442</v>
      </c>
      <c r="I88" s="20" t="s">
        <v>442</v>
      </c>
      <c r="J88" s="20" t="s">
        <v>442</v>
      </c>
      <c r="K88" s="20" t="s">
        <v>442</v>
      </c>
      <c r="L88" s="20" t="s">
        <v>442</v>
      </c>
      <c r="M88" s="20" t="s">
        <v>442</v>
      </c>
      <c r="N88" s="20" t="s">
        <v>442</v>
      </c>
      <c r="O88" s="20" t="s">
        <v>442</v>
      </c>
      <c r="P88" s="20" t="s">
        <v>442</v>
      </c>
      <c r="Q88" s="20" t="s">
        <v>442</v>
      </c>
      <c r="R88" s="20" t="s">
        <v>442</v>
      </c>
      <c r="S88" s="20" t="s">
        <v>442</v>
      </c>
      <c r="T88" s="20" t="s">
        <v>442</v>
      </c>
      <c r="U88" s="20" t="s">
        <v>442</v>
      </c>
      <c r="V88" s="10" t="s">
        <v>154</v>
      </c>
      <c r="W88" s="10" t="s">
        <v>342</v>
      </c>
      <c r="X88" s="10" t="s">
        <v>379</v>
      </c>
      <c r="Y88" s="58" t="s">
        <v>380</v>
      </c>
      <c r="Z88" s="15">
        <v>44286</v>
      </c>
      <c r="AA88" s="9"/>
      <c r="AB88" s="9"/>
      <c r="AC88" s="15">
        <v>44286</v>
      </c>
    </row>
    <row r="89" spans="1:29" ht="24" x14ac:dyDescent="0.4">
      <c r="A89" s="9">
        <v>82</v>
      </c>
      <c r="B89" s="9" t="s">
        <v>385</v>
      </c>
      <c r="C89" s="71"/>
      <c r="D89" s="71"/>
      <c r="E89" s="9" t="s">
        <v>632</v>
      </c>
      <c r="F89" s="44" t="s">
        <v>386</v>
      </c>
      <c r="G89" s="9" t="s">
        <v>387</v>
      </c>
      <c r="H89" s="20" t="s">
        <v>442</v>
      </c>
      <c r="I89" s="20" t="s">
        <v>442</v>
      </c>
      <c r="J89" s="20" t="s">
        <v>442</v>
      </c>
      <c r="K89" s="20" t="s">
        <v>442</v>
      </c>
      <c r="L89" s="20" t="s">
        <v>442</v>
      </c>
      <c r="M89" s="20" t="s">
        <v>442</v>
      </c>
      <c r="N89" s="20" t="s">
        <v>442</v>
      </c>
      <c r="O89" s="20" t="s">
        <v>442</v>
      </c>
      <c r="P89" s="20" t="s">
        <v>442</v>
      </c>
      <c r="Q89" s="20" t="s">
        <v>442</v>
      </c>
      <c r="R89" s="20" t="s">
        <v>442</v>
      </c>
      <c r="S89" s="20" t="s">
        <v>442</v>
      </c>
      <c r="T89" s="20" t="s">
        <v>442</v>
      </c>
      <c r="U89" s="20" t="s">
        <v>442</v>
      </c>
      <c r="V89" s="10" t="s">
        <v>154</v>
      </c>
      <c r="W89" s="10" t="s">
        <v>342</v>
      </c>
      <c r="X89" s="10" t="s">
        <v>379</v>
      </c>
      <c r="Y89" s="58" t="s">
        <v>61</v>
      </c>
      <c r="Z89" s="15">
        <v>44286</v>
      </c>
      <c r="AA89" s="9"/>
      <c r="AB89" s="9"/>
      <c r="AC89" s="15">
        <v>44286</v>
      </c>
    </row>
    <row r="90" spans="1:29" ht="24" x14ac:dyDescent="0.4">
      <c r="A90" s="9">
        <v>88</v>
      </c>
      <c r="B90" s="9" t="s">
        <v>412</v>
      </c>
      <c r="C90" s="71"/>
      <c r="D90" s="71"/>
      <c r="E90" s="9" t="s">
        <v>632</v>
      </c>
      <c r="F90" s="44" t="s">
        <v>413</v>
      </c>
      <c r="G90" s="9" t="s">
        <v>414</v>
      </c>
      <c r="H90" s="20" t="s">
        <v>443</v>
      </c>
      <c r="I90" s="20" t="s">
        <v>442</v>
      </c>
      <c r="J90" s="20" t="s">
        <v>442</v>
      </c>
      <c r="K90" s="20" t="s">
        <v>442</v>
      </c>
      <c r="L90" s="20" t="s">
        <v>443</v>
      </c>
      <c r="M90" s="20" t="s">
        <v>443</v>
      </c>
      <c r="N90" s="20" t="s">
        <v>443</v>
      </c>
      <c r="O90" s="20" t="s">
        <v>443</v>
      </c>
      <c r="P90" s="20" t="s">
        <v>443</v>
      </c>
      <c r="Q90" s="20" t="s">
        <v>443</v>
      </c>
      <c r="R90" s="20" t="s">
        <v>443</v>
      </c>
      <c r="S90" s="20" t="s">
        <v>443</v>
      </c>
      <c r="T90" s="20" t="s">
        <v>443</v>
      </c>
      <c r="U90" s="20" t="s">
        <v>443</v>
      </c>
      <c r="V90" s="10" t="s">
        <v>154</v>
      </c>
      <c r="W90" s="10" t="s">
        <v>342</v>
      </c>
      <c r="X90" s="10" t="s">
        <v>410</v>
      </c>
      <c r="Y90" s="10" t="s">
        <v>411</v>
      </c>
      <c r="Z90" s="15">
        <v>44286</v>
      </c>
      <c r="AA90" s="9"/>
      <c r="AB90" s="9"/>
      <c r="AC90" s="15">
        <v>44286</v>
      </c>
    </row>
    <row r="91" spans="1:29" ht="24" x14ac:dyDescent="0.4">
      <c r="A91" s="9">
        <v>89</v>
      </c>
      <c r="B91" s="9" t="s">
        <v>416</v>
      </c>
      <c r="C91" s="71"/>
      <c r="D91" s="71"/>
      <c r="E91" s="9" t="s">
        <v>632</v>
      </c>
      <c r="F91" s="44" t="s">
        <v>417</v>
      </c>
      <c r="G91" s="9" t="s">
        <v>418</v>
      </c>
      <c r="H91" s="20" t="s">
        <v>443</v>
      </c>
      <c r="I91" s="20" t="s">
        <v>442</v>
      </c>
      <c r="J91" s="20" t="s">
        <v>442</v>
      </c>
      <c r="K91" s="20" t="s">
        <v>442</v>
      </c>
      <c r="L91" s="20" t="s">
        <v>443</v>
      </c>
      <c r="M91" s="20" t="s">
        <v>443</v>
      </c>
      <c r="N91" s="20" t="s">
        <v>443</v>
      </c>
      <c r="O91" s="20" t="s">
        <v>443</v>
      </c>
      <c r="P91" s="20" t="s">
        <v>443</v>
      </c>
      <c r="Q91" s="20" t="s">
        <v>443</v>
      </c>
      <c r="R91" s="20" t="s">
        <v>443</v>
      </c>
      <c r="S91" s="20" t="s">
        <v>443</v>
      </c>
      <c r="T91" s="20" t="s">
        <v>443</v>
      </c>
      <c r="U91" s="20" t="s">
        <v>443</v>
      </c>
      <c r="V91" s="10" t="s">
        <v>154</v>
      </c>
      <c r="W91" s="10" t="s">
        <v>342</v>
      </c>
      <c r="X91" s="10" t="s">
        <v>410</v>
      </c>
      <c r="Y91" s="10" t="s">
        <v>411</v>
      </c>
      <c r="Z91" s="15">
        <v>44286</v>
      </c>
      <c r="AA91" s="9"/>
      <c r="AB91" s="9"/>
      <c r="AC91" s="15">
        <v>44286</v>
      </c>
    </row>
    <row r="92" spans="1:29" ht="24" x14ac:dyDescent="0.4">
      <c r="A92" s="9">
        <v>90</v>
      </c>
      <c r="B92" s="9" t="s">
        <v>420</v>
      </c>
      <c r="C92" s="71"/>
      <c r="D92" s="71"/>
      <c r="E92" s="9" t="s">
        <v>632</v>
      </c>
      <c r="F92" s="44" t="s">
        <v>421</v>
      </c>
      <c r="G92" s="9" t="s">
        <v>422</v>
      </c>
      <c r="H92" s="20" t="s">
        <v>443</v>
      </c>
      <c r="I92" s="20" t="s">
        <v>442</v>
      </c>
      <c r="J92" s="20" t="s">
        <v>442</v>
      </c>
      <c r="K92" s="20" t="s">
        <v>442</v>
      </c>
      <c r="L92" s="20" t="s">
        <v>443</v>
      </c>
      <c r="M92" s="20" t="s">
        <v>443</v>
      </c>
      <c r="N92" s="20" t="s">
        <v>443</v>
      </c>
      <c r="O92" s="20" t="s">
        <v>443</v>
      </c>
      <c r="P92" s="20" t="s">
        <v>443</v>
      </c>
      <c r="Q92" s="20" t="s">
        <v>443</v>
      </c>
      <c r="R92" s="20" t="s">
        <v>443</v>
      </c>
      <c r="S92" s="20" t="s">
        <v>443</v>
      </c>
      <c r="T92" s="20" t="s">
        <v>442</v>
      </c>
      <c r="U92" s="20" t="s">
        <v>443</v>
      </c>
      <c r="V92" s="10" t="s">
        <v>154</v>
      </c>
      <c r="W92" s="10" t="s">
        <v>342</v>
      </c>
      <c r="X92" s="10" t="s">
        <v>410</v>
      </c>
      <c r="Y92" s="58" t="s">
        <v>419</v>
      </c>
      <c r="Z92" s="15">
        <v>44286</v>
      </c>
      <c r="AA92" s="9"/>
      <c r="AB92" s="9"/>
      <c r="AC92" s="15">
        <v>44286</v>
      </c>
    </row>
    <row r="93" spans="1:29" x14ac:dyDescent="0.4">
      <c r="H93" s="18"/>
      <c r="I93" s="18"/>
      <c r="J93" s="18"/>
      <c r="K93" s="18"/>
      <c r="L93" s="18"/>
      <c r="M93" s="18"/>
      <c r="N93" s="18"/>
      <c r="O93" s="18"/>
      <c r="P93" s="18"/>
      <c r="Q93" s="18"/>
      <c r="R93" s="18"/>
      <c r="S93" s="18"/>
      <c r="T93" s="18"/>
      <c r="U93" s="18"/>
    </row>
    <row r="94" spans="1:29" x14ac:dyDescent="0.4">
      <c r="H94" s="18"/>
      <c r="I94" s="18"/>
      <c r="J94" s="18"/>
      <c r="K94" s="18"/>
      <c r="L94" s="18"/>
      <c r="M94" s="18"/>
      <c r="N94" s="18"/>
      <c r="O94" s="18"/>
      <c r="P94" s="18"/>
      <c r="Q94" s="18"/>
      <c r="R94" s="18"/>
      <c r="S94" s="18"/>
      <c r="T94" s="18"/>
      <c r="U94" s="18"/>
    </row>
    <row r="95" spans="1:29" x14ac:dyDescent="0.4">
      <c r="H95" s="18"/>
      <c r="I95" s="18"/>
      <c r="J95" s="18"/>
      <c r="K95" s="18"/>
      <c r="L95" s="18"/>
      <c r="M95" s="18"/>
      <c r="N95" s="18"/>
      <c r="O95" s="18"/>
      <c r="P95" s="18"/>
      <c r="Q95" s="18"/>
      <c r="R95" s="18"/>
      <c r="S95" s="18"/>
      <c r="T95" s="18"/>
      <c r="U95" s="18"/>
    </row>
    <row r="96" spans="1:29" x14ac:dyDescent="0.4">
      <c r="H96" s="18"/>
      <c r="I96" s="18"/>
      <c r="J96" s="18"/>
      <c r="K96" s="18"/>
      <c r="L96" s="18"/>
      <c r="M96" s="18"/>
      <c r="N96" s="18"/>
      <c r="O96" s="18"/>
      <c r="P96" s="18"/>
      <c r="Q96" s="18"/>
      <c r="R96" s="18"/>
      <c r="S96" s="18"/>
      <c r="T96" s="18"/>
      <c r="U96" s="18"/>
    </row>
    <row r="97" spans="8:21" x14ac:dyDescent="0.4">
      <c r="H97" s="18"/>
      <c r="I97" s="18"/>
      <c r="J97" s="18"/>
      <c r="K97" s="18"/>
      <c r="L97" s="18"/>
      <c r="M97" s="18"/>
      <c r="N97" s="18"/>
      <c r="O97" s="18"/>
      <c r="P97" s="18"/>
      <c r="Q97" s="18"/>
      <c r="R97" s="18"/>
      <c r="S97" s="18"/>
      <c r="T97" s="18"/>
      <c r="U97" s="18"/>
    </row>
    <row r="98" spans="8:21" x14ac:dyDescent="0.4">
      <c r="H98" s="18"/>
      <c r="I98" s="18"/>
      <c r="J98" s="18"/>
      <c r="K98" s="18"/>
      <c r="L98" s="18"/>
      <c r="M98" s="18"/>
      <c r="N98" s="18"/>
      <c r="O98" s="18"/>
      <c r="P98" s="18"/>
      <c r="Q98" s="18"/>
      <c r="R98" s="18"/>
      <c r="S98" s="18"/>
      <c r="T98" s="18"/>
      <c r="U98" s="18"/>
    </row>
    <row r="99" spans="8:21" x14ac:dyDescent="0.4">
      <c r="H99" s="18"/>
      <c r="I99" s="18"/>
      <c r="J99" s="18"/>
      <c r="K99" s="18"/>
      <c r="L99" s="18"/>
      <c r="M99" s="18"/>
      <c r="N99" s="18"/>
      <c r="O99" s="18"/>
      <c r="P99" s="18"/>
      <c r="Q99" s="18"/>
      <c r="R99" s="18"/>
      <c r="S99" s="18"/>
      <c r="T99" s="18"/>
      <c r="U99" s="18"/>
    </row>
    <row r="100" spans="8:21" x14ac:dyDescent="0.4">
      <c r="H100" s="18"/>
      <c r="I100" s="18"/>
      <c r="J100" s="18"/>
      <c r="K100" s="18"/>
      <c r="L100" s="18"/>
      <c r="M100" s="18"/>
      <c r="N100" s="18"/>
      <c r="O100" s="18"/>
      <c r="P100" s="18"/>
      <c r="Q100" s="18"/>
      <c r="R100" s="18"/>
      <c r="S100" s="18"/>
      <c r="T100" s="18"/>
      <c r="U100" s="18"/>
    </row>
    <row r="101" spans="8:21" x14ac:dyDescent="0.4">
      <c r="H101" s="18"/>
      <c r="I101" s="18"/>
      <c r="J101" s="18"/>
      <c r="K101" s="18"/>
      <c r="L101" s="18"/>
      <c r="M101" s="18"/>
      <c r="N101" s="18"/>
      <c r="O101" s="18"/>
      <c r="P101" s="18"/>
      <c r="Q101" s="18"/>
      <c r="R101" s="18"/>
      <c r="S101" s="18"/>
      <c r="T101" s="18"/>
      <c r="U101" s="18"/>
    </row>
    <row r="102" spans="8:21" x14ac:dyDescent="0.4">
      <c r="H102" s="18"/>
      <c r="I102" s="18"/>
      <c r="J102" s="18"/>
      <c r="K102" s="18"/>
      <c r="L102" s="18"/>
      <c r="M102" s="18"/>
      <c r="N102" s="18"/>
      <c r="O102" s="18"/>
      <c r="P102" s="18"/>
      <c r="Q102" s="18"/>
      <c r="R102" s="18"/>
      <c r="S102" s="18"/>
      <c r="T102" s="18"/>
      <c r="U102" s="18"/>
    </row>
    <row r="103" spans="8:21" x14ac:dyDescent="0.4">
      <c r="H103" s="18"/>
      <c r="I103" s="18"/>
      <c r="J103" s="18"/>
      <c r="K103" s="18"/>
      <c r="L103" s="18"/>
      <c r="M103" s="18"/>
      <c r="N103" s="18"/>
      <c r="O103" s="18"/>
      <c r="P103" s="18"/>
      <c r="Q103" s="18"/>
      <c r="R103" s="18"/>
      <c r="S103" s="18"/>
      <c r="T103" s="18"/>
      <c r="U103" s="18"/>
    </row>
    <row r="104" spans="8:21" x14ac:dyDescent="0.4">
      <c r="H104" s="18"/>
      <c r="I104" s="18"/>
      <c r="J104" s="18"/>
      <c r="K104" s="18"/>
      <c r="L104" s="18"/>
      <c r="M104" s="18"/>
      <c r="N104" s="18"/>
      <c r="O104" s="18"/>
      <c r="P104" s="18"/>
      <c r="Q104" s="18"/>
      <c r="R104" s="18"/>
      <c r="S104" s="18"/>
      <c r="T104" s="18"/>
      <c r="U104" s="18"/>
    </row>
    <row r="105" spans="8:21" x14ac:dyDescent="0.4">
      <c r="H105" s="18"/>
      <c r="I105" s="18"/>
      <c r="J105" s="18"/>
      <c r="K105" s="18"/>
      <c r="L105" s="18"/>
      <c r="M105" s="18"/>
      <c r="N105" s="18"/>
      <c r="O105" s="18"/>
      <c r="P105" s="18"/>
      <c r="Q105" s="18"/>
      <c r="R105" s="18"/>
      <c r="S105" s="18"/>
      <c r="T105" s="18"/>
      <c r="U105" s="18"/>
    </row>
    <row r="106" spans="8:21" x14ac:dyDescent="0.4">
      <c r="H106" s="18"/>
      <c r="I106" s="18"/>
      <c r="J106" s="18"/>
      <c r="K106" s="18"/>
      <c r="L106" s="18"/>
      <c r="M106" s="18"/>
      <c r="N106" s="18"/>
      <c r="O106" s="18"/>
      <c r="P106" s="18"/>
      <c r="Q106" s="18"/>
      <c r="R106" s="18"/>
      <c r="S106" s="18"/>
      <c r="T106" s="18"/>
      <c r="U106" s="18"/>
    </row>
    <row r="107" spans="8:21" x14ac:dyDescent="0.4">
      <c r="H107" s="18"/>
      <c r="I107" s="18"/>
      <c r="J107" s="18"/>
      <c r="K107" s="18"/>
      <c r="L107" s="18"/>
      <c r="M107" s="18"/>
      <c r="N107" s="18"/>
      <c r="O107" s="18"/>
      <c r="P107" s="18"/>
      <c r="Q107" s="18"/>
      <c r="R107" s="18"/>
      <c r="S107" s="18"/>
      <c r="T107" s="18"/>
      <c r="U107" s="18"/>
    </row>
  </sheetData>
  <autoFilter ref="A1:AC92" xr:uid="{00000000-0009-0000-0000-00000200000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1">
      <filters blank="1">
        <filter val="専門スキル"/>
      </filters>
    </filterColumn>
    <sortState ref="A4:AC92">
      <sortCondition sortBy="cellColor" ref="F1:F92" dxfId="0"/>
    </sortState>
  </autoFilter>
  <mergeCells count="14">
    <mergeCell ref="V1:V2"/>
    <mergeCell ref="H1:U1"/>
    <mergeCell ref="A1:A2"/>
    <mergeCell ref="B1:B2"/>
    <mergeCell ref="F1:F2"/>
    <mergeCell ref="G1:G2"/>
    <mergeCell ref="C1:C2"/>
    <mergeCell ref="AB1:AB2"/>
    <mergeCell ref="AC1:AC2"/>
    <mergeCell ref="W1:W2"/>
    <mergeCell ref="X1:X2"/>
    <mergeCell ref="Y1:Y2"/>
    <mergeCell ref="Z1:Z2"/>
    <mergeCell ref="AA1:AA2"/>
  </mergeCells>
  <phoneticPr fontId="1"/>
  <pageMargins left="0.7" right="0.7" top="0.75" bottom="0.75" header="0.3" footer="0.3"/>
  <pageSetup paperSize="9" orientation="portrait" horizontalDpi="4294967293"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E41373-359D-4622-A29B-98E71B1E2B4B}">
  <dimension ref="A1:E58"/>
  <sheetViews>
    <sheetView workbookViewId="0">
      <selection activeCell="A7" sqref="A7"/>
    </sheetView>
  </sheetViews>
  <sheetFormatPr defaultRowHeight="18.75" x14ac:dyDescent="0.4"/>
  <cols>
    <col min="1" max="1" width="12.625" style="2" bestFit="1" customWidth="1"/>
    <col min="2" max="2" width="3.5" style="2" bestFit="1" customWidth="1"/>
    <col min="3" max="3" width="42.25" bestFit="1" customWidth="1"/>
    <col min="4" max="4" width="3.5" style="2" bestFit="1" customWidth="1"/>
    <col min="5" max="5" width="45.375" bestFit="1" customWidth="1"/>
  </cols>
  <sheetData>
    <row r="1" spans="1:5" x14ac:dyDescent="0.4">
      <c r="A1" s="1" t="s">
        <v>37</v>
      </c>
      <c r="B1" s="93" t="s">
        <v>39</v>
      </c>
      <c r="C1" s="93"/>
    </row>
    <row r="2" spans="1:5" x14ac:dyDescent="0.4">
      <c r="A2" s="3" t="s">
        <v>447</v>
      </c>
      <c r="B2" s="94" t="s">
        <v>448</v>
      </c>
      <c r="C2" s="94"/>
    </row>
    <row r="3" spans="1:5" s="34" customFormat="1" x14ac:dyDescent="0.4">
      <c r="A3" s="32" t="s">
        <v>449</v>
      </c>
      <c r="B3" s="95" t="s">
        <v>450</v>
      </c>
      <c r="C3" s="95"/>
      <c r="D3" s="33"/>
    </row>
    <row r="5" spans="1:5" x14ac:dyDescent="0.4">
      <c r="A5" s="1" t="s">
        <v>41</v>
      </c>
      <c r="B5" s="89" t="s">
        <v>43</v>
      </c>
      <c r="C5" s="90"/>
      <c r="D5" s="91" t="s">
        <v>45</v>
      </c>
      <c r="E5" s="92"/>
    </row>
    <row r="6" spans="1:5" x14ac:dyDescent="0.4">
      <c r="A6" s="3" t="s">
        <v>451</v>
      </c>
      <c r="B6" s="3" t="s">
        <v>452</v>
      </c>
      <c r="C6" s="4" t="s">
        <v>453</v>
      </c>
      <c r="D6" s="24"/>
      <c r="E6" s="25"/>
    </row>
    <row r="7" spans="1:5" x14ac:dyDescent="0.4">
      <c r="A7" s="3" t="s">
        <v>454</v>
      </c>
      <c r="B7" s="3" t="s">
        <v>455</v>
      </c>
      <c r="C7" s="5" t="s">
        <v>456</v>
      </c>
      <c r="D7" s="6" t="s">
        <v>457</v>
      </c>
      <c r="E7" s="5" t="s">
        <v>458</v>
      </c>
    </row>
    <row r="8" spans="1:5" x14ac:dyDescent="0.4">
      <c r="A8" s="32" t="s">
        <v>459</v>
      </c>
      <c r="B8" s="22"/>
      <c r="C8" s="23"/>
      <c r="D8" s="3" t="s">
        <v>460</v>
      </c>
      <c r="E8" s="4" t="s">
        <v>461</v>
      </c>
    </row>
    <row r="9" spans="1:5" x14ac:dyDescent="0.4">
      <c r="A9" s="3" t="s">
        <v>462</v>
      </c>
      <c r="B9" s="3" t="s">
        <v>460</v>
      </c>
      <c r="C9" s="4" t="s">
        <v>198</v>
      </c>
      <c r="D9" s="24"/>
      <c r="E9" s="25"/>
    </row>
    <row r="10" spans="1:5" x14ac:dyDescent="0.4">
      <c r="A10" s="3" t="s">
        <v>463</v>
      </c>
      <c r="B10" s="3" t="s">
        <v>464</v>
      </c>
      <c r="C10" s="4" t="s">
        <v>446</v>
      </c>
      <c r="D10" s="24"/>
      <c r="E10" s="25"/>
    </row>
    <row r="11" spans="1:5" x14ac:dyDescent="0.4">
      <c r="A11" s="3" t="s">
        <v>465</v>
      </c>
      <c r="B11" s="3" t="s">
        <v>466</v>
      </c>
      <c r="C11" s="4" t="s">
        <v>342</v>
      </c>
      <c r="D11" s="24"/>
      <c r="E11" s="25"/>
    </row>
    <row r="13" spans="1:5" x14ac:dyDescent="0.4">
      <c r="A13" s="1" t="s">
        <v>47</v>
      </c>
      <c r="B13" s="89" t="s">
        <v>467</v>
      </c>
      <c r="C13" s="90"/>
      <c r="D13" s="89" t="s">
        <v>468</v>
      </c>
      <c r="E13" s="90"/>
    </row>
    <row r="14" spans="1:5" x14ac:dyDescent="0.4">
      <c r="A14" s="3" t="s">
        <v>469</v>
      </c>
      <c r="B14" s="3" t="s">
        <v>451</v>
      </c>
      <c r="C14" s="4" t="s">
        <v>60</v>
      </c>
      <c r="D14" s="24"/>
      <c r="E14" s="25"/>
    </row>
    <row r="15" spans="1:5" x14ac:dyDescent="0.4">
      <c r="A15" s="3" t="s">
        <v>470</v>
      </c>
      <c r="B15" s="3" t="s">
        <v>471</v>
      </c>
      <c r="C15" s="4" t="s">
        <v>153</v>
      </c>
      <c r="D15" s="24"/>
      <c r="E15" s="25"/>
    </row>
    <row r="16" spans="1:5" x14ac:dyDescent="0.4">
      <c r="A16" s="3" t="s">
        <v>472</v>
      </c>
      <c r="B16" s="3" t="s">
        <v>473</v>
      </c>
      <c r="C16" s="4" t="s">
        <v>159</v>
      </c>
      <c r="D16" s="24"/>
      <c r="E16" s="25"/>
    </row>
    <row r="17" spans="1:5" x14ac:dyDescent="0.4">
      <c r="A17" s="3" t="s">
        <v>474</v>
      </c>
      <c r="B17" s="3" t="s">
        <v>475</v>
      </c>
      <c r="C17" s="4" t="s">
        <v>163</v>
      </c>
      <c r="D17" s="24"/>
      <c r="E17" s="25"/>
    </row>
    <row r="18" spans="1:5" x14ac:dyDescent="0.4">
      <c r="A18" s="3" t="s">
        <v>476</v>
      </c>
      <c r="B18" s="3" t="s">
        <v>477</v>
      </c>
      <c r="C18" s="4" t="s">
        <v>168</v>
      </c>
      <c r="D18" s="24"/>
      <c r="E18" s="25"/>
    </row>
    <row r="19" spans="1:5" x14ac:dyDescent="0.4">
      <c r="A19" s="3" t="s">
        <v>478</v>
      </c>
      <c r="B19" s="3" t="s">
        <v>479</v>
      </c>
      <c r="C19" s="4" t="s">
        <v>173</v>
      </c>
      <c r="D19" s="24"/>
      <c r="E19" s="25"/>
    </row>
    <row r="20" spans="1:5" x14ac:dyDescent="0.4">
      <c r="A20" s="3" t="s">
        <v>480</v>
      </c>
      <c r="B20" s="3" t="s">
        <v>481</v>
      </c>
      <c r="C20" s="4" t="s">
        <v>187</v>
      </c>
      <c r="D20" s="3" t="s">
        <v>482</v>
      </c>
      <c r="E20" s="4" t="s">
        <v>188</v>
      </c>
    </row>
    <row r="21" spans="1:5" x14ac:dyDescent="0.4">
      <c r="A21" s="3" t="s">
        <v>483</v>
      </c>
      <c r="B21" s="24"/>
      <c r="C21" s="25"/>
      <c r="D21" s="3" t="s">
        <v>473</v>
      </c>
      <c r="E21" s="4" t="s">
        <v>193</v>
      </c>
    </row>
    <row r="22" spans="1:5" x14ac:dyDescent="0.4">
      <c r="A22" s="3" t="s">
        <v>484</v>
      </c>
      <c r="B22" s="3" t="s">
        <v>485</v>
      </c>
      <c r="C22" s="4" t="s">
        <v>199</v>
      </c>
      <c r="D22" s="3" t="s">
        <v>482</v>
      </c>
      <c r="E22" s="4" t="s">
        <v>200</v>
      </c>
    </row>
    <row r="23" spans="1:5" x14ac:dyDescent="0.4">
      <c r="A23" s="3" t="s">
        <v>486</v>
      </c>
      <c r="B23" s="24"/>
      <c r="C23" s="25"/>
      <c r="D23" s="3" t="s">
        <v>473</v>
      </c>
      <c r="E23" s="4" t="s">
        <v>205</v>
      </c>
    </row>
    <row r="24" spans="1:5" x14ac:dyDescent="0.4">
      <c r="A24" s="3" t="s">
        <v>487</v>
      </c>
      <c r="B24" s="24"/>
      <c r="C24" s="25"/>
      <c r="D24" s="3" t="s">
        <v>475</v>
      </c>
      <c r="E24" s="4" t="s">
        <v>210</v>
      </c>
    </row>
    <row r="25" spans="1:5" x14ac:dyDescent="0.4">
      <c r="A25" s="3" t="s">
        <v>488</v>
      </c>
      <c r="B25" s="24"/>
      <c r="C25" s="25"/>
      <c r="D25" s="3" t="s">
        <v>477</v>
      </c>
      <c r="E25" s="4" t="s">
        <v>215</v>
      </c>
    </row>
    <row r="26" spans="1:5" x14ac:dyDescent="0.4">
      <c r="A26" s="3" t="s">
        <v>489</v>
      </c>
      <c r="B26" s="24"/>
      <c r="C26" s="25"/>
      <c r="D26" s="3" t="s">
        <v>479</v>
      </c>
      <c r="E26" s="4" t="s">
        <v>220</v>
      </c>
    </row>
    <row r="27" spans="1:5" x14ac:dyDescent="0.4">
      <c r="A27" s="3" t="s">
        <v>490</v>
      </c>
      <c r="B27" s="24"/>
      <c r="C27" s="25"/>
      <c r="D27" s="3" t="s">
        <v>481</v>
      </c>
      <c r="E27" s="4" t="s">
        <v>225</v>
      </c>
    </row>
    <row r="28" spans="1:5" x14ac:dyDescent="0.4">
      <c r="A28" s="3" t="s">
        <v>491</v>
      </c>
      <c r="B28" s="3" t="s">
        <v>492</v>
      </c>
      <c r="C28" s="4" t="s">
        <v>230</v>
      </c>
      <c r="D28" s="3" t="s">
        <v>482</v>
      </c>
      <c r="E28" s="4" t="s">
        <v>231</v>
      </c>
    </row>
    <row r="29" spans="1:5" x14ac:dyDescent="0.4">
      <c r="A29" s="3" t="s">
        <v>493</v>
      </c>
      <c r="B29" s="24"/>
      <c r="C29" s="25"/>
      <c r="D29" s="3" t="s">
        <v>473</v>
      </c>
      <c r="E29" s="4" t="s">
        <v>236</v>
      </c>
    </row>
    <row r="30" spans="1:5" x14ac:dyDescent="0.4">
      <c r="A30" s="3" t="s">
        <v>494</v>
      </c>
      <c r="B30" s="24"/>
      <c r="C30" s="25"/>
      <c r="D30" s="3" t="s">
        <v>475</v>
      </c>
      <c r="E30" s="4" t="s">
        <v>241</v>
      </c>
    </row>
    <row r="31" spans="1:5" x14ac:dyDescent="0.4">
      <c r="A31" s="3" t="s">
        <v>495</v>
      </c>
      <c r="B31" s="3" t="s">
        <v>496</v>
      </c>
      <c r="C31" s="4" t="s">
        <v>246</v>
      </c>
      <c r="D31" s="3" t="s">
        <v>482</v>
      </c>
      <c r="E31" s="4" t="s">
        <v>247</v>
      </c>
    </row>
    <row r="32" spans="1:5" x14ac:dyDescent="0.4">
      <c r="A32" s="3" t="s">
        <v>497</v>
      </c>
      <c r="B32" s="24"/>
      <c r="C32" s="25"/>
      <c r="D32" s="3" t="s">
        <v>473</v>
      </c>
      <c r="E32" s="4" t="s">
        <v>258</v>
      </c>
    </row>
    <row r="33" spans="1:5" x14ac:dyDescent="0.4">
      <c r="A33" s="3" t="s">
        <v>498</v>
      </c>
      <c r="B33" s="3" t="s">
        <v>499</v>
      </c>
      <c r="C33" s="4" t="s">
        <v>265</v>
      </c>
      <c r="D33" s="3" t="s">
        <v>482</v>
      </c>
      <c r="E33" s="4" t="s">
        <v>266</v>
      </c>
    </row>
    <row r="34" spans="1:5" x14ac:dyDescent="0.4">
      <c r="A34" s="3" t="s">
        <v>500</v>
      </c>
      <c r="B34" s="24"/>
      <c r="C34" s="25"/>
      <c r="D34" s="3" t="s">
        <v>473</v>
      </c>
      <c r="E34" s="4" t="s">
        <v>271</v>
      </c>
    </row>
    <row r="35" spans="1:5" x14ac:dyDescent="0.4">
      <c r="A35" s="3" t="s">
        <v>501</v>
      </c>
      <c r="B35" s="24"/>
      <c r="C35" s="25"/>
      <c r="D35" s="3" t="s">
        <v>475</v>
      </c>
      <c r="E35" s="4" t="s">
        <v>275</v>
      </c>
    </row>
    <row r="36" spans="1:5" x14ac:dyDescent="0.4">
      <c r="A36" s="3" t="s">
        <v>502</v>
      </c>
      <c r="B36" s="3" t="s">
        <v>454</v>
      </c>
      <c r="C36" s="4" t="s">
        <v>279</v>
      </c>
      <c r="D36" s="24"/>
      <c r="E36" s="25"/>
    </row>
    <row r="37" spans="1:5" x14ac:dyDescent="0.4">
      <c r="A37" s="3" t="s">
        <v>503</v>
      </c>
      <c r="B37" s="3" t="s">
        <v>504</v>
      </c>
      <c r="C37" s="4" t="s">
        <v>284</v>
      </c>
      <c r="D37" s="24"/>
      <c r="E37" s="25"/>
    </row>
    <row r="38" spans="1:5" x14ac:dyDescent="0.4">
      <c r="A38" s="3" t="s">
        <v>505</v>
      </c>
      <c r="B38" s="3" t="s">
        <v>506</v>
      </c>
      <c r="C38" s="4" t="s">
        <v>290</v>
      </c>
      <c r="D38" s="3" t="s">
        <v>482</v>
      </c>
      <c r="E38" s="4" t="s">
        <v>291</v>
      </c>
    </row>
    <row r="39" spans="1:5" x14ac:dyDescent="0.4">
      <c r="A39" s="3" t="s">
        <v>507</v>
      </c>
      <c r="B39" s="24"/>
      <c r="C39" s="25"/>
      <c r="D39" s="3" t="s">
        <v>473</v>
      </c>
      <c r="E39" s="4" t="s">
        <v>295</v>
      </c>
    </row>
    <row r="40" spans="1:5" x14ac:dyDescent="0.4">
      <c r="A40" s="3" t="s">
        <v>508</v>
      </c>
      <c r="B40" s="24"/>
      <c r="C40" s="25"/>
      <c r="D40" s="3" t="s">
        <v>475</v>
      </c>
      <c r="E40" s="4" t="s">
        <v>299</v>
      </c>
    </row>
    <row r="41" spans="1:5" x14ac:dyDescent="0.4">
      <c r="A41" s="3" t="s">
        <v>509</v>
      </c>
      <c r="B41" s="3" t="s">
        <v>510</v>
      </c>
      <c r="C41" s="4" t="s">
        <v>303</v>
      </c>
      <c r="D41" s="3" t="s">
        <v>482</v>
      </c>
      <c r="E41" s="4" t="s">
        <v>304</v>
      </c>
    </row>
    <row r="42" spans="1:5" x14ac:dyDescent="0.4">
      <c r="A42" s="3" t="s">
        <v>511</v>
      </c>
      <c r="B42" s="24"/>
      <c r="C42" s="25"/>
      <c r="D42" s="3" t="s">
        <v>473</v>
      </c>
      <c r="E42" s="4" t="s">
        <v>309</v>
      </c>
    </row>
    <row r="43" spans="1:5" x14ac:dyDescent="0.4">
      <c r="A43" s="3" t="s">
        <v>512</v>
      </c>
      <c r="B43" s="24"/>
      <c r="C43" s="25"/>
      <c r="D43" s="3" t="s">
        <v>475</v>
      </c>
      <c r="E43" s="4" t="s">
        <v>313</v>
      </c>
    </row>
    <row r="44" spans="1:5" x14ac:dyDescent="0.4">
      <c r="A44" s="3" t="s">
        <v>513</v>
      </c>
      <c r="B44" s="24"/>
      <c r="C44" s="25"/>
      <c r="D44" s="3" t="s">
        <v>477</v>
      </c>
      <c r="E44" s="4" t="s">
        <v>318</v>
      </c>
    </row>
    <row r="45" spans="1:5" x14ac:dyDescent="0.4">
      <c r="A45" s="3" t="s">
        <v>514</v>
      </c>
      <c r="B45" s="24"/>
      <c r="C45" s="25"/>
      <c r="D45" s="3" t="s">
        <v>479</v>
      </c>
      <c r="E45" s="4" t="s">
        <v>323</v>
      </c>
    </row>
    <row r="46" spans="1:5" x14ac:dyDescent="0.4">
      <c r="A46" s="3" t="s">
        <v>515</v>
      </c>
      <c r="B46" s="3" t="s">
        <v>516</v>
      </c>
      <c r="C46" s="4" t="s">
        <v>328</v>
      </c>
      <c r="D46" s="3" t="s">
        <v>482</v>
      </c>
      <c r="E46" s="4" t="s">
        <v>329</v>
      </c>
    </row>
    <row r="47" spans="1:5" x14ac:dyDescent="0.4">
      <c r="A47" s="3" t="s">
        <v>517</v>
      </c>
      <c r="B47" s="24"/>
      <c r="C47" s="25"/>
      <c r="D47" s="3" t="s">
        <v>473</v>
      </c>
      <c r="E47" s="4" t="s">
        <v>334</v>
      </c>
    </row>
    <row r="48" spans="1:5" x14ac:dyDescent="0.4">
      <c r="A48" s="3" t="s">
        <v>518</v>
      </c>
      <c r="B48" s="24"/>
      <c r="C48" s="25"/>
      <c r="D48" s="3" t="s">
        <v>475</v>
      </c>
      <c r="E48" s="4" t="s">
        <v>338</v>
      </c>
    </row>
    <row r="49" spans="1:5" x14ac:dyDescent="0.4">
      <c r="A49" s="3" t="s">
        <v>519</v>
      </c>
      <c r="B49" s="3" t="s">
        <v>520</v>
      </c>
      <c r="C49" s="4" t="s">
        <v>343</v>
      </c>
      <c r="D49" s="3" t="s">
        <v>482</v>
      </c>
      <c r="E49" s="4" t="s">
        <v>344</v>
      </c>
    </row>
    <row r="50" spans="1:5" x14ac:dyDescent="0.4">
      <c r="A50" s="3" t="s">
        <v>521</v>
      </c>
      <c r="B50" s="24"/>
      <c r="C50" s="25"/>
      <c r="D50" s="3" t="s">
        <v>473</v>
      </c>
      <c r="E50" s="4" t="s">
        <v>355</v>
      </c>
    </row>
    <row r="51" spans="1:5" x14ac:dyDescent="0.4">
      <c r="A51" s="3" t="s">
        <v>522</v>
      </c>
      <c r="B51" s="24"/>
      <c r="C51" s="25"/>
      <c r="D51" s="3" t="s">
        <v>475</v>
      </c>
      <c r="E51" s="4" t="s">
        <v>367</v>
      </c>
    </row>
    <row r="52" spans="1:5" x14ac:dyDescent="0.4">
      <c r="A52" s="3" t="s">
        <v>523</v>
      </c>
      <c r="B52" s="24"/>
      <c r="C52" s="25"/>
      <c r="D52" s="3" t="s">
        <v>477</v>
      </c>
      <c r="E52" s="4" t="s">
        <v>372</v>
      </c>
    </row>
    <row r="53" spans="1:5" x14ac:dyDescent="0.4">
      <c r="A53" s="3" t="s">
        <v>524</v>
      </c>
      <c r="B53" s="3" t="s">
        <v>525</v>
      </c>
      <c r="C53" s="4" t="s">
        <v>379</v>
      </c>
      <c r="D53" s="3" t="s">
        <v>482</v>
      </c>
      <c r="E53" s="4" t="s">
        <v>380</v>
      </c>
    </row>
    <row r="54" spans="1:5" x14ac:dyDescent="0.4">
      <c r="A54" s="3" t="s">
        <v>526</v>
      </c>
      <c r="B54" s="3" t="s">
        <v>527</v>
      </c>
      <c r="C54" s="4" t="s">
        <v>388</v>
      </c>
      <c r="D54" s="3" t="s">
        <v>482</v>
      </c>
      <c r="E54" s="4" t="s">
        <v>389</v>
      </c>
    </row>
    <row r="55" spans="1:5" x14ac:dyDescent="0.4">
      <c r="A55" s="3" t="s">
        <v>528</v>
      </c>
      <c r="B55" s="3" t="s">
        <v>529</v>
      </c>
      <c r="C55" s="4" t="s">
        <v>393</v>
      </c>
      <c r="D55" s="3" t="s">
        <v>482</v>
      </c>
      <c r="E55" s="4" t="s">
        <v>394</v>
      </c>
    </row>
    <row r="56" spans="1:5" x14ac:dyDescent="0.4">
      <c r="A56" s="3" t="s">
        <v>530</v>
      </c>
      <c r="B56" s="24"/>
      <c r="C56" s="25"/>
      <c r="D56" s="3" t="s">
        <v>473</v>
      </c>
      <c r="E56" s="4" t="s">
        <v>402</v>
      </c>
    </row>
    <row r="57" spans="1:5" x14ac:dyDescent="0.4">
      <c r="A57" s="3" t="s">
        <v>531</v>
      </c>
      <c r="B57" s="3" t="s">
        <v>462</v>
      </c>
      <c r="C57" s="4" t="s">
        <v>410</v>
      </c>
      <c r="D57" s="3" t="s">
        <v>482</v>
      </c>
      <c r="E57" s="4" t="s">
        <v>411</v>
      </c>
    </row>
    <row r="58" spans="1:5" x14ac:dyDescent="0.4">
      <c r="A58" s="3" t="s">
        <v>532</v>
      </c>
      <c r="B58" s="24"/>
      <c r="C58" s="25"/>
      <c r="D58" s="3" t="s">
        <v>473</v>
      </c>
      <c r="E58" s="4" t="s">
        <v>419</v>
      </c>
    </row>
  </sheetData>
  <mergeCells count="7">
    <mergeCell ref="B13:C13"/>
    <mergeCell ref="D13:E13"/>
    <mergeCell ref="B5:C5"/>
    <mergeCell ref="D5:E5"/>
    <mergeCell ref="B1:C1"/>
    <mergeCell ref="B2:C2"/>
    <mergeCell ref="B3:C3"/>
  </mergeCells>
  <phoneticPr fontId="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15"/>
  <sheetViews>
    <sheetView workbookViewId="0">
      <selection activeCell="A15" sqref="A15"/>
    </sheetView>
  </sheetViews>
  <sheetFormatPr defaultRowHeight="18.75" x14ac:dyDescent="0.4"/>
  <cols>
    <col min="1" max="1" width="7.125" bestFit="1" customWidth="1"/>
    <col min="2" max="2" width="52.625" bestFit="1" customWidth="1"/>
    <col min="3" max="3" width="101.125" bestFit="1" customWidth="1"/>
  </cols>
  <sheetData>
    <row r="1" spans="1:3" x14ac:dyDescent="0.4">
      <c r="A1" s="14" t="s">
        <v>52</v>
      </c>
      <c r="B1" s="14" t="s">
        <v>54</v>
      </c>
      <c r="C1" s="14" t="s">
        <v>56</v>
      </c>
    </row>
    <row r="2" spans="1:3" x14ac:dyDescent="0.4">
      <c r="A2" s="4" t="s">
        <v>533</v>
      </c>
      <c r="B2" s="4" t="s">
        <v>534</v>
      </c>
      <c r="C2" s="4" t="s">
        <v>535</v>
      </c>
    </row>
    <row r="3" spans="1:3" x14ac:dyDescent="0.4">
      <c r="A3" s="4" t="s">
        <v>536</v>
      </c>
      <c r="B3" s="4" t="s">
        <v>537</v>
      </c>
      <c r="C3" s="4" t="s">
        <v>538</v>
      </c>
    </row>
    <row r="4" spans="1:3" x14ac:dyDescent="0.4">
      <c r="A4" s="4" t="s">
        <v>539</v>
      </c>
      <c r="B4" s="4" t="s">
        <v>540</v>
      </c>
      <c r="C4" s="4" t="s">
        <v>541</v>
      </c>
    </row>
    <row r="5" spans="1:3" x14ac:dyDescent="0.4">
      <c r="A5" s="4" t="s">
        <v>542</v>
      </c>
      <c r="B5" s="4" t="s">
        <v>543</v>
      </c>
      <c r="C5" s="4" t="s">
        <v>544</v>
      </c>
    </row>
    <row r="6" spans="1:3" x14ac:dyDescent="0.4">
      <c r="A6" s="4" t="s">
        <v>545</v>
      </c>
      <c r="B6" s="4" t="s">
        <v>546</v>
      </c>
      <c r="C6" s="4" t="s">
        <v>547</v>
      </c>
    </row>
    <row r="7" spans="1:3" x14ac:dyDescent="0.4">
      <c r="A7" s="4" t="s">
        <v>548</v>
      </c>
      <c r="B7" s="4" t="s">
        <v>549</v>
      </c>
      <c r="C7" s="4" t="s">
        <v>550</v>
      </c>
    </row>
    <row r="8" spans="1:3" x14ac:dyDescent="0.4">
      <c r="A8" s="4" t="s">
        <v>551</v>
      </c>
      <c r="B8" s="4" t="s">
        <v>552</v>
      </c>
      <c r="C8" s="4" t="s">
        <v>553</v>
      </c>
    </row>
    <row r="9" spans="1:3" x14ac:dyDescent="0.4">
      <c r="A9" s="4" t="s">
        <v>554</v>
      </c>
      <c r="B9" s="4" t="s">
        <v>555</v>
      </c>
      <c r="C9" s="4" t="s">
        <v>556</v>
      </c>
    </row>
    <row r="10" spans="1:3" x14ac:dyDescent="0.4">
      <c r="A10" s="4" t="s">
        <v>557</v>
      </c>
      <c r="B10" s="4" t="s">
        <v>558</v>
      </c>
      <c r="C10" s="4" t="s">
        <v>559</v>
      </c>
    </row>
    <row r="11" spans="1:3" x14ac:dyDescent="0.4">
      <c r="A11" s="4" t="s">
        <v>560</v>
      </c>
      <c r="B11" s="4" t="s">
        <v>561</v>
      </c>
      <c r="C11" s="4" t="s">
        <v>562</v>
      </c>
    </row>
    <row r="12" spans="1:3" x14ac:dyDescent="0.4">
      <c r="A12" s="4" t="s">
        <v>563</v>
      </c>
      <c r="B12" s="4" t="s">
        <v>564</v>
      </c>
      <c r="C12" s="4" t="s">
        <v>565</v>
      </c>
    </row>
    <row r="13" spans="1:3" x14ac:dyDescent="0.4">
      <c r="A13" s="4" t="s">
        <v>566</v>
      </c>
      <c r="B13" s="4" t="s">
        <v>567</v>
      </c>
      <c r="C13" s="4" t="s">
        <v>568</v>
      </c>
    </row>
    <row r="14" spans="1:3" x14ac:dyDescent="0.4">
      <c r="A14" s="4" t="s">
        <v>569</v>
      </c>
      <c r="B14" s="4" t="s">
        <v>570</v>
      </c>
      <c r="C14" s="4" t="s">
        <v>571</v>
      </c>
    </row>
    <row r="15" spans="1:3" x14ac:dyDescent="0.4">
      <c r="A15" s="4" t="s">
        <v>572</v>
      </c>
      <c r="B15" s="4" t="s">
        <v>573</v>
      </c>
      <c r="C15" s="4" t="s">
        <v>574</v>
      </c>
    </row>
  </sheetData>
  <phoneticPr fontId="1"/>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8</vt:i4>
      </vt:variant>
    </vt:vector>
  </HeadingPairs>
  <TitlesOfParts>
    <vt:vector size="8" baseType="lpstr">
      <vt:lpstr>（分析）集計の内訳</vt:lpstr>
      <vt:lpstr>（分析）業務区分別分類</vt:lpstr>
      <vt:lpstr>（分析）職種別</vt:lpstr>
      <vt:lpstr>（参考）各シートの見方</vt:lpstr>
      <vt:lpstr>（参考）業務×標準スキル対応表</vt:lpstr>
      <vt:lpstr>（参考）標準スキル一覧</vt:lpstr>
      <vt:lpstr>（参考）分類コード</vt:lpstr>
      <vt:lpstr>（参考）業務を担いうる職種の略称</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furukawa</dc:creator>
  <cp:keywords/>
  <dc:description/>
  <cp:lastModifiedBy>HC30</cp:lastModifiedBy>
  <cp:revision/>
  <dcterms:created xsi:type="dcterms:W3CDTF">2021-08-16T09:03:02Z</dcterms:created>
  <dcterms:modified xsi:type="dcterms:W3CDTF">2022-03-24T11:50:15Z</dcterms:modified>
  <cp:category/>
  <cp:contentStatus/>
</cp:coreProperties>
</file>